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0" yWindow="0" windowWidth="44920" windowHeight="24660"/>
  </bookViews>
  <sheets>
    <sheet name="ОЗВ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5" i="1" l="1"/>
  <c r="W6" i="1"/>
  <c r="W7" i="1"/>
  <c r="W8" i="1"/>
  <c r="W9" i="1"/>
  <c r="W10" i="1"/>
  <c r="W11" i="1"/>
  <c r="W12" i="1"/>
  <c r="W13" i="1"/>
  <c r="W16" i="1"/>
  <c r="W17" i="1"/>
  <c r="W18" i="1"/>
  <c r="W19" i="1"/>
  <c r="W20" i="1"/>
  <c r="W21" i="1"/>
  <c r="W22" i="1"/>
  <c r="W23" i="1"/>
  <c r="W24" i="1"/>
  <c r="W25" i="1"/>
  <c r="W26" i="1"/>
  <c r="W29" i="1"/>
  <c r="W30" i="1"/>
  <c r="W31" i="1"/>
  <c r="W32" i="1"/>
  <c r="W33" i="1"/>
  <c r="W34" i="1"/>
  <c r="W35" i="1"/>
  <c r="W36" i="1"/>
  <c r="W37" i="1"/>
  <c r="W38" i="1"/>
  <c r="W41" i="1"/>
  <c r="W42" i="1"/>
  <c r="W43" i="1"/>
  <c r="W44" i="1"/>
  <c r="W45" i="1"/>
  <c r="W46" i="1"/>
  <c r="W47" i="1"/>
  <c r="W48" i="1"/>
  <c r="W49" i="1"/>
  <c r="W52" i="1"/>
  <c r="W53" i="1"/>
  <c r="W54" i="1"/>
  <c r="W55" i="1"/>
  <c r="W56" i="1"/>
  <c r="W57" i="1"/>
  <c r="W58" i="1"/>
  <c r="W59" i="1"/>
  <c r="W60" i="1"/>
  <c r="W61" i="1"/>
  <c r="W62" i="1"/>
  <c r="W63" i="1"/>
  <c r="W66" i="1"/>
  <c r="W67" i="1"/>
  <c r="W68" i="1"/>
  <c r="W4" i="1"/>
  <c r="V45" i="1"/>
  <c r="V37" i="1"/>
  <c r="V34" i="1"/>
  <c r="V32" i="1"/>
  <c r="V31" i="1"/>
  <c r="V13" i="1"/>
  <c r="V7" i="1"/>
  <c r="V67" i="1"/>
  <c r="V68" i="1"/>
  <c r="V66" i="1"/>
  <c r="V53" i="1"/>
  <c r="V54" i="1"/>
  <c r="V55" i="1"/>
  <c r="V56" i="1"/>
  <c r="V57" i="1"/>
  <c r="V58" i="1"/>
  <c r="V59" i="1"/>
  <c r="V60" i="1"/>
  <c r="V61" i="1"/>
  <c r="V62" i="1"/>
  <c r="V63" i="1"/>
  <c r="V52" i="1"/>
  <c r="V42" i="1"/>
  <c r="V43" i="1"/>
  <c r="V44" i="1"/>
  <c r="V46" i="1"/>
  <c r="V47" i="1"/>
  <c r="V48" i="1"/>
  <c r="V49" i="1"/>
  <c r="V41" i="1"/>
  <c r="V30" i="1"/>
  <c r="V33" i="1"/>
  <c r="V35" i="1"/>
  <c r="V36" i="1"/>
  <c r="V38" i="1"/>
  <c r="V29" i="1"/>
  <c r="V17" i="1"/>
  <c r="V18" i="1"/>
  <c r="V19" i="1"/>
  <c r="V20" i="1"/>
  <c r="V21" i="1"/>
  <c r="V22" i="1"/>
  <c r="V23" i="1"/>
  <c r="V24" i="1"/>
  <c r="V25" i="1"/>
  <c r="V26" i="1"/>
  <c r="V16" i="1"/>
  <c r="V5" i="1"/>
  <c r="V6" i="1"/>
  <c r="V8" i="1"/>
  <c r="V9" i="1"/>
  <c r="V10" i="1"/>
  <c r="V11" i="1"/>
  <c r="V12" i="1"/>
  <c r="V4" i="1"/>
  <c r="T66" i="1"/>
  <c r="T67" i="1"/>
  <c r="T68" i="1"/>
  <c r="T53" i="1"/>
  <c r="T54" i="1"/>
  <c r="T55" i="1"/>
  <c r="T56" i="1"/>
  <c r="T57" i="1"/>
  <c r="T58" i="1"/>
  <c r="T59" i="1"/>
  <c r="T60" i="1"/>
  <c r="T61" i="1"/>
  <c r="T62" i="1"/>
  <c r="T63" i="1"/>
  <c r="T52" i="1"/>
  <c r="T42" i="1"/>
  <c r="T43" i="1"/>
  <c r="T44" i="1"/>
  <c r="T45" i="1"/>
  <c r="T46" i="1"/>
  <c r="T47" i="1"/>
  <c r="T48" i="1"/>
  <c r="T49" i="1"/>
  <c r="T41" i="1"/>
  <c r="T30" i="1"/>
  <c r="T31" i="1"/>
  <c r="T32" i="1"/>
  <c r="T33" i="1"/>
  <c r="T34" i="1"/>
  <c r="T35" i="1"/>
  <c r="T36" i="1"/>
  <c r="T37" i="1"/>
  <c r="T38" i="1"/>
  <c r="T29" i="1"/>
  <c r="T17" i="1"/>
  <c r="T18" i="1"/>
  <c r="T19" i="1"/>
  <c r="T20" i="1"/>
  <c r="T21" i="1"/>
  <c r="T22" i="1"/>
  <c r="T23" i="1"/>
  <c r="T24" i="1"/>
  <c r="T25" i="1"/>
  <c r="T26" i="1"/>
  <c r="T16" i="1"/>
  <c r="T5" i="1"/>
  <c r="T6" i="1"/>
  <c r="T7" i="1"/>
  <c r="T8" i="1"/>
  <c r="T9" i="1"/>
  <c r="T10" i="1"/>
  <c r="T11" i="1"/>
  <c r="T12" i="1"/>
  <c r="T13" i="1"/>
  <c r="T4" i="1"/>
</calcChain>
</file>

<file path=xl/sharedStrings.xml><?xml version="1.0" encoding="utf-8"?>
<sst xmlns="http://schemas.openxmlformats.org/spreadsheetml/2006/main" count="675" uniqueCount="131">
  <si>
    <t>Лаб. вежба 1</t>
  </si>
  <si>
    <t>Лаб. вежба 2</t>
  </si>
  <si>
    <t>Лаб. вежба 3</t>
  </si>
  <si>
    <t>Лаб. вежба 4</t>
  </si>
  <si>
    <t>Лаб. вежба 5</t>
  </si>
  <si>
    <t>Лаб. вежба 6</t>
  </si>
  <si>
    <t xml:space="preserve">Доласци укупно </t>
  </si>
  <si>
    <t>Лаб. вежба 7</t>
  </si>
  <si>
    <t>Лаб. вежба 8</t>
  </si>
  <si>
    <t>ОЗВ1, уторак 10.00-11.30</t>
  </si>
  <si>
    <t>Божић Мишо АВТ-17/12</t>
  </si>
  <si>
    <t>АВТ-17/12</t>
  </si>
  <si>
    <t>Стехлик Стефан АВТ-22/12</t>
  </si>
  <si>
    <t>АВТ-22/12</t>
  </si>
  <si>
    <t>Дамњановић Иван АВТ-23/12</t>
  </si>
  <si>
    <t>АВТ-23/12</t>
  </si>
  <si>
    <t>Милићевић Александра АВТ-25/12</t>
  </si>
  <si>
    <t>АВТ-25/12</t>
  </si>
  <si>
    <t>Кркић Борис АВТ-28/12</t>
  </si>
  <si>
    <t>АВТ-28/12</t>
  </si>
  <si>
    <t>Стојановић Дејан АВТ-30/12</t>
  </si>
  <si>
    <t>АВТ-30/12</t>
  </si>
  <si>
    <t>Srbljin David Jean Marc АВТ-32/12</t>
  </si>
  <si>
    <t>АВТ-32/12</t>
  </si>
  <si>
    <t>Петрић Лазар АВТ-33/12</t>
  </si>
  <si>
    <t>АВТ-33/12</t>
  </si>
  <si>
    <t>Савић Душко АВТ-34/12</t>
  </si>
  <si>
    <t>АВТ-34/12</t>
  </si>
  <si>
    <t>Трифуновски Димитрије АВТ-35/12</t>
  </si>
  <si>
    <t>АВТ-35/12</t>
  </si>
  <si>
    <t>ОЗВ2, уторак 11.45-13.15</t>
  </si>
  <si>
    <t>Живановић Марко АВТ-60/11</t>
  </si>
  <si>
    <t>АВТ-60/11</t>
  </si>
  <si>
    <t>Вучинић Немања АВТ-12/12</t>
  </si>
  <si>
    <t>АВТ-12/12</t>
  </si>
  <si>
    <t>Ђурђић Небојша АВТ-18/12</t>
  </si>
  <si>
    <t>АВТ-18/12</t>
  </si>
  <si>
    <t>Милићевић Дејан АВТ-27/12</t>
  </si>
  <si>
    <t>АВТ-27/12</t>
  </si>
  <si>
    <t>Јовановић Бранислав АВТ-41/12</t>
  </si>
  <si>
    <t>АВТ-41/12</t>
  </si>
  <si>
    <t>Иванчевић Лука АВТ-52/12</t>
  </si>
  <si>
    <t>АВТ-52/12</t>
  </si>
  <si>
    <t>Живановић Вук АВТ-53/12</t>
  </si>
  <si>
    <t>АВТ-53/12</t>
  </si>
  <si>
    <t>Апостоловић Немања АВТ-55/12</t>
  </si>
  <si>
    <t>АВТ-55/12</t>
  </si>
  <si>
    <t>Боснић Милош АВТ-72/12</t>
  </si>
  <si>
    <t>АВТ-72/12</t>
  </si>
  <si>
    <t>Стојановић Младен АВТ-75/12</t>
  </si>
  <si>
    <t>АВТ-75/12</t>
  </si>
  <si>
    <t>ОЗВ3, уторак 13.30-15.00</t>
  </si>
  <si>
    <t>Вукојевић Милош АВТ-77/11</t>
  </si>
  <si>
    <t>АВТ-77/11</t>
  </si>
  <si>
    <t>Јанковић Немања АВТ-1/12</t>
  </si>
  <si>
    <t>АВТ-1/12</t>
  </si>
  <si>
    <t>Деспот Николина АВТ-5/12</t>
  </si>
  <si>
    <t>АВТ-5/12</t>
  </si>
  <si>
    <t>Мутапчић Милош АВТ-6/12</t>
  </si>
  <si>
    <t>АВТ-6/12</t>
  </si>
  <si>
    <t>Боројевић Ивана АВТ-7/12</t>
  </si>
  <si>
    <t>АВТ-7/12</t>
  </si>
  <si>
    <t>Ђукић Марија АВТ-11/12</t>
  </si>
  <si>
    <t>АВТ-11/12</t>
  </si>
  <si>
    <t>Владисављевић Лазар АВТ-13/12</t>
  </si>
  <si>
    <t>АВТ-13/12</t>
  </si>
  <si>
    <t>Хаџи-ђокић Алекса АВТ-14/12</t>
  </si>
  <si>
    <t>АВТ-14/12</t>
  </si>
  <si>
    <t>Грубјешић Марко АВТ-15/12</t>
  </si>
  <si>
    <t>АВТ-15/12</t>
  </si>
  <si>
    <t>Жакула Никола АВТ-16/12</t>
  </si>
  <si>
    <t>АВТ-16/12</t>
  </si>
  <si>
    <t>ОЗВ4, уторак 15.15-16.45</t>
  </si>
  <si>
    <t>Крачун Стефан АВТ-99/13</t>
  </si>
  <si>
    <t>АВТ-99/13</t>
  </si>
  <si>
    <t>Павловић Александар АВТ-40/11</t>
  </si>
  <si>
    <t>АВТ-40/11</t>
  </si>
  <si>
    <t>Михајловић Марко АВТ-53/11</t>
  </si>
  <si>
    <t>АВТ-53/11</t>
  </si>
  <si>
    <t>Јанковић Младен АВТ-55/11</t>
  </si>
  <si>
    <t>АВТ-55/11</t>
  </si>
  <si>
    <t>Вукотић Никола АВТ-3/12</t>
  </si>
  <si>
    <t>АВТ-3/12</t>
  </si>
  <si>
    <t>Трајковић Душан АВТ-10/12</t>
  </si>
  <si>
    <t>АВТ-10/12</t>
  </si>
  <si>
    <t>Ћирић Бранислав АВТ-69/12</t>
  </si>
  <si>
    <t>АВТ-69/12</t>
  </si>
  <si>
    <t>Трошић Урош АВТ-21/12</t>
  </si>
  <si>
    <t>АВТ-21/12</t>
  </si>
  <si>
    <t>Одбрана</t>
  </si>
  <si>
    <t>Укупно</t>
  </si>
  <si>
    <t>0</t>
  </si>
  <si>
    <t>1</t>
  </si>
  <si>
    <t>Живковић Јован</t>
  </si>
  <si>
    <t>АВТ-32/11</t>
  </si>
  <si>
    <t>ОЗВ5, уторак 17.00-18.30</t>
  </si>
  <si>
    <t>Томашевић Стефан АВТ-36/12</t>
  </si>
  <si>
    <t>АВТ-36/12</t>
  </si>
  <si>
    <t>Рајић Милена АВТ-37/12</t>
  </si>
  <si>
    <t>АВТ-37/12</t>
  </si>
  <si>
    <t>Балаћ Александар АВТ-40/12</t>
  </si>
  <si>
    <t>АВТ-40/12</t>
  </si>
  <si>
    <t>Цветковић Милош АВТ-42/12</t>
  </si>
  <si>
    <t>АВТ-42/12</t>
  </si>
  <si>
    <t>Савић Јаков АВТ-45/12</t>
  </si>
  <si>
    <t>АВТ-45/12</t>
  </si>
  <si>
    <t>Ћатовић Харис АВТ-47/12</t>
  </si>
  <si>
    <t>АВТ-47/12</t>
  </si>
  <si>
    <t>Максић Стефан АВТ-49/12</t>
  </si>
  <si>
    <t>АВТ-49/12</t>
  </si>
  <si>
    <t>Танасијевић Иван АВТ-54/12</t>
  </si>
  <si>
    <t>АВТ-54/12</t>
  </si>
  <si>
    <t>Граовац Ненад АВТ-60/12</t>
  </si>
  <si>
    <t>АВТ-60/12</t>
  </si>
  <si>
    <t>Королија Бојан АВТ-78/12</t>
  </si>
  <si>
    <t>АВТ-78/12</t>
  </si>
  <si>
    <t>Радић Стефан 20/12</t>
  </si>
  <si>
    <t>АВТ-20/12</t>
  </si>
  <si>
    <t>Катић Милош АВТ-42/10</t>
  </si>
  <si>
    <t>АВТ-42/10</t>
  </si>
  <si>
    <t>Домаћи задаци:</t>
  </si>
  <si>
    <t xml:space="preserve">1, </t>
  </si>
  <si>
    <t>1,</t>
  </si>
  <si>
    <t>Јовановић Иван АВТ-85/10</t>
  </si>
  <si>
    <t>АВТ-85/10</t>
  </si>
  <si>
    <t>Илић Марко АВТ 8/12</t>
  </si>
  <si>
    <t xml:space="preserve"> АВТ 8/12</t>
  </si>
  <si>
    <t>Ристић Милош АВТ-39/12</t>
  </si>
  <si>
    <t>Кекерић Марко АВТ-54/11</t>
  </si>
  <si>
    <t xml:space="preserve"> АВТ-54/11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</si>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</sst>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6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1" fillId="32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7">
    <xf numFmtId="0" fontId="0" fillId="0" borderId="0" xfId="0"/>
    <xf numFmtId="49" fontId="3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3" fillId="35" borderId="13" xfId="0" applyNumberFormat="1" applyFont="1" applyFill="1" applyBorder="1"/>
    <xf numFmtId="49" fontId="3" fillId="35" borderId="10" xfId="0" applyNumberFormat="1" applyFont="1" applyFill="1" applyBorder="1"/>
    <xf numFmtId="49" fontId="3" fillId="35" borderId="10" xfId="0" applyNumberFormat="1" applyFont="1" applyFill="1" applyBorder="1" applyAlignment="1">
      <alignment horizontal="center"/>
    </xf>
    <xf numFmtId="49" fontId="3" fillId="35" borderId="14" xfId="0" applyNumberFormat="1" applyFont="1" applyFill="1" applyBorder="1" applyAlignment="1">
      <alignment horizontal="center"/>
    </xf>
    <xf numFmtId="49" fontId="3" fillId="37" borderId="14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2" fillId="0" borderId="0" xfId="0" applyFont="1" applyFill="1"/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7" xfId="0" applyFill="1" applyBorder="1" applyAlignment="1">
      <alignment horizontal="center" vertical="center"/>
    </xf>
  </cellXfs>
  <cellStyles count="1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abSelected="1" workbookViewId="0">
      <selection activeCell="L18" sqref="L18"/>
    </sheetView>
  </sheetViews>
  <sheetFormatPr baseColWidth="10" defaultColWidth="9" defaultRowHeight="12" x14ac:dyDescent="0"/>
  <cols>
    <col min="1" max="1" width="25.83203125" style="3" bestFit="1" customWidth="1"/>
    <col min="2" max="2" width="9.5" style="3" bestFit="1" customWidth="1"/>
    <col min="3" max="3" width="2.1640625" style="3" bestFit="1" customWidth="1"/>
    <col min="4" max="4" width="9.5" style="3" customWidth="1"/>
    <col min="5" max="5" width="2.1640625" style="3" bestFit="1" customWidth="1"/>
    <col min="6" max="6" width="9.5" style="3" customWidth="1"/>
    <col min="7" max="7" width="2.1640625" style="3" bestFit="1" customWidth="1"/>
    <col min="8" max="8" width="9.5" style="3" customWidth="1"/>
    <col min="9" max="9" width="2.1640625" style="3" bestFit="1" customWidth="1"/>
    <col min="10" max="10" width="9.5" style="3" customWidth="1"/>
    <col min="11" max="11" width="2.1640625" style="3" bestFit="1" customWidth="1"/>
    <col min="12" max="12" width="9.5" style="3" customWidth="1"/>
    <col min="13" max="13" width="2.1640625" style="3" bestFit="1" customWidth="1"/>
    <col min="14" max="14" width="9.5" style="3" customWidth="1"/>
    <col min="15" max="15" width="2.1640625" style="3" bestFit="1" customWidth="1"/>
    <col min="16" max="16" width="9.5" style="3" customWidth="1"/>
    <col min="17" max="17" width="3" style="3" bestFit="1" customWidth="1"/>
    <col min="18" max="18" width="9.5" style="3" customWidth="1"/>
    <col min="19" max="19" width="13.83203125" style="3" bestFit="1" customWidth="1"/>
    <col min="20" max="20" width="14.1640625" style="3" bestFit="1" customWidth="1"/>
    <col min="21" max="22" width="12.6640625" style="3" bestFit="1" customWidth="1"/>
    <col min="23" max="23" width="14.6640625" style="3" bestFit="1" customWidth="1"/>
    <col min="24" max="16384" width="9" style="3"/>
  </cols>
  <sheetData>
    <row r="1" spans="1:23" ht="13" thickBot="1">
      <c r="A1" s="2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3">
      <c r="T2" s="19" t="s">
        <v>6</v>
      </c>
      <c r="U2" s="19" t="s">
        <v>89</v>
      </c>
      <c r="V2" s="19" t="s">
        <v>90</v>
      </c>
    </row>
    <row r="3" spans="1:23" ht="13" thickBot="1">
      <c r="A3" s="25" t="s">
        <v>9</v>
      </c>
      <c r="B3" s="25"/>
      <c r="C3" s="21" t="s">
        <v>0</v>
      </c>
      <c r="D3" s="22"/>
      <c r="E3" s="21" t="s">
        <v>1</v>
      </c>
      <c r="F3" s="22"/>
      <c r="G3" s="21" t="s">
        <v>2</v>
      </c>
      <c r="H3" s="22"/>
      <c r="I3" s="21" t="s">
        <v>3</v>
      </c>
      <c r="J3" s="22"/>
      <c r="K3" s="21" t="s">
        <v>4</v>
      </c>
      <c r="L3" s="22"/>
      <c r="M3" s="21" t="s">
        <v>5</v>
      </c>
      <c r="N3" s="22"/>
      <c r="O3" s="21" t="s">
        <v>7</v>
      </c>
      <c r="P3" s="22"/>
      <c r="Q3" s="21" t="s">
        <v>8</v>
      </c>
      <c r="R3" s="22"/>
      <c r="S3" s="15" t="s">
        <v>120</v>
      </c>
      <c r="T3" s="26"/>
      <c r="U3" s="20"/>
      <c r="V3" s="20"/>
    </row>
    <row r="4" spans="1:23">
      <c r="A4" s="7" t="s">
        <v>10</v>
      </c>
      <c r="B4" s="7" t="s">
        <v>11</v>
      </c>
      <c r="C4" s="9" t="s">
        <v>92</v>
      </c>
      <c r="D4" s="9"/>
      <c r="E4" s="9" t="s">
        <v>92</v>
      </c>
      <c r="F4" s="10"/>
      <c r="G4" s="10" t="s">
        <v>91</v>
      </c>
      <c r="H4" s="10"/>
      <c r="I4" s="10" t="s">
        <v>92</v>
      </c>
      <c r="J4" s="10"/>
      <c r="K4" s="10" t="s">
        <v>91</v>
      </c>
      <c r="L4" s="10" t="s">
        <v>91</v>
      </c>
      <c r="M4" s="10" t="s">
        <v>92</v>
      </c>
      <c r="N4" s="10"/>
      <c r="O4" s="10" t="s">
        <v>92</v>
      </c>
      <c r="P4" s="10"/>
      <c r="Q4" s="10" t="s">
        <v>92</v>
      </c>
      <c r="R4" s="10"/>
      <c r="S4" s="11"/>
      <c r="T4" s="16">
        <f>SUM(C4+E4+G4+I4+K4+M4+O4+Q4)</f>
        <v>6</v>
      </c>
      <c r="U4" s="6">
        <v>7</v>
      </c>
      <c r="V4" s="6">
        <f>(T4*2)+(U4*14/10)</f>
        <v>21.8</v>
      </c>
      <c r="W4" s="18" t="str">
        <f>IF(T4&gt;=6,IF(U4&gt;=5,"ODBRANIO","NIJE ODBRANIO"),"NIJE ODBRANIO")</f>
        <v>ODBRANIO</v>
      </c>
    </row>
    <row r="5" spans="1:23">
      <c r="A5" s="8" t="s">
        <v>12</v>
      </c>
      <c r="B5" s="8" t="s">
        <v>13</v>
      </c>
      <c r="C5" s="10" t="s">
        <v>92</v>
      </c>
      <c r="D5" s="10"/>
      <c r="E5" s="10" t="s">
        <v>92</v>
      </c>
      <c r="F5" s="10"/>
      <c r="G5" s="10" t="s">
        <v>92</v>
      </c>
      <c r="H5" s="10"/>
      <c r="I5" s="10" t="s">
        <v>92</v>
      </c>
      <c r="J5" s="10"/>
      <c r="K5" s="10" t="s">
        <v>91</v>
      </c>
      <c r="L5" s="10" t="s">
        <v>91</v>
      </c>
      <c r="M5" s="10" t="s">
        <v>91</v>
      </c>
      <c r="N5" s="10"/>
      <c r="O5" s="10" t="s">
        <v>92</v>
      </c>
      <c r="P5" s="10"/>
      <c r="Q5" s="10" t="s">
        <v>92</v>
      </c>
      <c r="R5" s="10"/>
      <c r="S5" s="11"/>
      <c r="T5" s="16">
        <f t="shared" ref="T5:T13" si="0">SUM(C5+E5+G5+I5+K5+M5+O5+Q5)</f>
        <v>6</v>
      </c>
      <c r="U5" s="6">
        <v>6</v>
      </c>
      <c r="V5" s="6">
        <f t="shared" ref="V5:V12" si="1">(T5*2)+(U5*14/10)</f>
        <v>20.399999999999999</v>
      </c>
      <c r="W5" s="18" t="str">
        <f t="shared" ref="W5:W68" si="2">IF(T5&gt;=6,IF(U5&gt;=5,"ODBRANIO","NIJE ODBRANIO"),"NIJE ODBRANIO")</f>
        <v>ODBRANIO</v>
      </c>
    </row>
    <row r="6" spans="1:23">
      <c r="A6" s="8" t="s">
        <v>14</v>
      </c>
      <c r="B6" s="8" t="s">
        <v>15</v>
      </c>
      <c r="C6" s="10" t="s">
        <v>92</v>
      </c>
      <c r="D6" s="10"/>
      <c r="E6" s="10" t="s">
        <v>92</v>
      </c>
      <c r="F6" s="10"/>
      <c r="G6" s="10" t="s">
        <v>92</v>
      </c>
      <c r="H6" s="10"/>
      <c r="I6" s="10" t="s">
        <v>92</v>
      </c>
      <c r="J6" s="10"/>
      <c r="K6" s="10" t="s">
        <v>91</v>
      </c>
      <c r="L6" s="10" t="s">
        <v>91</v>
      </c>
      <c r="M6" s="10" t="s">
        <v>91</v>
      </c>
      <c r="N6" s="10"/>
      <c r="O6" s="10" t="s">
        <v>92</v>
      </c>
      <c r="P6" s="10"/>
      <c r="Q6" s="10" t="s">
        <v>91</v>
      </c>
      <c r="R6" s="10"/>
      <c r="S6" s="11"/>
      <c r="T6" s="16">
        <f t="shared" si="0"/>
        <v>5</v>
      </c>
      <c r="U6" s="6">
        <v>5</v>
      </c>
      <c r="V6" s="6">
        <f t="shared" si="1"/>
        <v>17</v>
      </c>
      <c r="W6" s="18" t="str">
        <f t="shared" si="2"/>
        <v>NIJE ODBRANIO</v>
      </c>
    </row>
    <row r="7" spans="1:23">
      <c r="A7" s="8" t="s">
        <v>16</v>
      </c>
      <c r="B7" s="8" t="s">
        <v>17</v>
      </c>
      <c r="C7" s="10" t="s">
        <v>92</v>
      </c>
      <c r="D7" s="10"/>
      <c r="E7" s="10" t="s">
        <v>92</v>
      </c>
      <c r="F7" s="10"/>
      <c r="G7" s="10" t="s">
        <v>92</v>
      </c>
      <c r="H7" s="10"/>
      <c r="I7" s="10" t="s">
        <v>92</v>
      </c>
      <c r="J7" s="10"/>
      <c r="K7" s="10" t="s">
        <v>92</v>
      </c>
      <c r="L7" s="10" t="s">
        <v>91</v>
      </c>
      <c r="M7" s="10" t="s">
        <v>92</v>
      </c>
      <c r="N7" s="10"/>
      <c r="O7" s="10" t="s">
        <v>91</v>
      </c>
      <c r="P7" s="10"/>
      <c r="Q7" s="10" t="s">
        <v>92</v>
      </c>
      <c r="R7" s="10"/>
      <c r="S7" s="11" t="s">
        <v>122</v>
      </c>
      <c r="T7" s="16">
        <f t="shared" si="0"/>
        <v>7</v>
      </c>
      <c r="U7" s="6">
        <v>9.5</v>
      </c>
      <c r="V7" s="6">
        <f>(T7*2)+(U7*14/10)+1</f>
        <v>28.3</v>
      </c>
      <c r="W7" s="18" t="str">
        <f t="shared" si="2"/>
        <v>ODBRANIO</v>
      </c>
    </row>
    <row r="8" spans="1:23">
      <c r="A8" s="8" t="s">
        <v>18</v>
      </c>
      <c r="B8" s="8" t="s">
        <v>19</v>
      </c>
      <c r="C8" s="10" t="s">
        <v>92</v>
      </c>
      <c r="D8" s="10"/>
      <c r="E8" s="10" t="s">
        <v>92</v>
      </c>
      <c r="F8" s="10"/>
      <c r="G8" s="10" t="s">
        <v>91</v>
      </c>
      <c r="H8" s="10"/>
      <c r="I8" s="10" t="s">
        <v>91</v>
      </c>
      <c r="J8" s="10"/>
      <c r="K8" s="10" t="s">
        <v>92</v>
      </c>
      <c r="L8" s="10" t="s">
        <v>91</v>
      </c>
      <c r="M8" s="10" t="s">
        <v>91</v>
      </c>
      <c r="N8" s="10"/>
      <c r="O8" s="10" t="s">
        <v>91</v>
      </c>
      <c r="P8" s="10"/>
      <c r="Q8" s="10" t="s">
        <v>91</v>
      </c>
      <c r="R8" s="10"/>
      <c r="S8" s="11"/>
      <c r="T8" s="16">
        <f t="shared" si="0"/>
        <v>3</v>
      </c>
      <c r="U8" s="6">
        <v>0</v>
      </c>
      <c r="V8" s="6">
        <f t="shared" si="1"/>
        <v>6</v>
      </c>
      <c r="W8" s="18" t="str">
        <f t="shared" si="2"/>
        <v>NIJE ODBRANIO</v>
      </c>
    </row>
    <row r="9" spans="1:23">
      <c r="A9" s="8" t="s">
        <v>20</v>
      </c>
      <c r="B9" s="8" t="s">
        <v>21</v>
      </c>
      <c r="C9" s="10" t="s">
        <v>91</v>
      </c>
      <c r="D9" s="10"/>
      <c r="E9" s="10" t="s">
        <v>92</v>
      </c>
      <c r="F9" s="10"/>
      <c r="G9" s="10" t="s">
        <v>92</v>
      </c>
      <c r="H9" s="10"/>
      <c r="I9" s="10" t="s">
        <v>91</v>
      </c>
      <c r="J9" s="10"/>
      <c r="K9" s="10" t="s">
        <v>92</v>
      </c>
      <c r="L9" s="10" t="s">
        <v>91</v>
      </c>
      <c r="M9" s="10" t="s">
        <v>91</v>
      </c>
      <c r="N9" s="10"/>
      <c r="O9" s="10" t="s">
        <v>92</v>
      </c>
      <c r="P9" s="10"/>
      <c r="Q9" s="10" t="s">
        <v>91</v>
      </c>
      <c r="R9" s="10"/>
      <c r="S9" s="11"/>
      <c r="T9" s="16">
        <f t="shared" si="0"/>
        <v>4</v>
      </c>
      <c r="U9" s="6">
        <v>7.5</v>
      </c>
      <c r="V9" s="6">
        <f t="shared" si="1"/>
        <v>18.5</v>
      </c>
      <c r="W9" s="18" t="str">
        <f t="shared" si="2"/>
        <v>NIJE ODBRANIO</v>
      </c>
    </row>
    <row r="10" spans="1:23">
      <c r="A10" s="8" t="s">
        <v>22</v>
      </c>
      <c r="B10" s="8" t="s">
        <v>23</v>
      </c>
      <c r="C10" s="10" t="s">
        <v>92</v>
      </c>
      <c r="D10" s="10"/>
      <c r="E10" s="10" t="s">
        <v>92</v>
      </c>
      <c r="F10" s="10"/>
      <c r="G10" s="10" t="s">
        <v>92</v>
      </c>
      <c r="H10" s="10"/>
      <c r="I10" s="10" t="s">
        <v>91</v>
      </c>
      <c r="J10" s="10"/>
      <c r="K10" s="10" t="s">
        <v>91</v>
      </c>
      <c r="L10" s="10" t="s">
        <v>91</v>
      </c>
      <c r="M10" s="10" t="s">
        <v>92</v>
      </c>
      <c r="N10" s="10"/>
      <c r="O10" s="10" t="s">
        <v>92</v>
      </c>
      <c r="P10" s="10"/>
      <c r="Q10" s="10" t="s">
        <v>92</v>
      </c>
      <c r="R10" s="10"/>
      <c r="S10" s="11"/>
      <c r="T10" s="16">
        <f t="shared" si="0"/>
        <v>6</v>
      </c>
      <c r="U10" s="6">
        <v>6.9</v>
      </c>
      <c r="V10" s="6">
        <f t="shared" si="1"/>
        <v>21.66</v>
      </c>
      <c r="W10" s="18" t="str">
        <f t="shared" si="2"/>
        <v>ODBRANIO</v>
      </c>
    </row>
    <row r="11" spans="1:23">
      <c r="A11" s="8" t="s">
        <v>24</v>
      </c>
      <c r="B11" s="8" t="s">
        <v>25</v>
      </c>
      <c r="C11" s="10" t="s">
        <v>92</v>
      </c>
      <c r="D11" s="10"/>
      <c r="E11" s="10" t="s">
        <v>92</v>
      </c>
      <c r="F11" s="10"/>
      <c r="G11" s="10" t="s">
        <v>92</v>
      </c>
      <c r="H11" s="10"/>
      <c r="I11" s="10" t="s">
        <v>92</v>
      </c>
      <c r="J11" s="10"/>
      <c r="K11" s="10" t="s">
        <v>91</v>
      </c>
      <c r="L11" s="10" t="s">
        <v>91</v>
      </c>
      <c r="M11" s="10" t="s">
        <v>91</v>
      </c>
      <c r="N11" s="10"/>
      <c r="O11" s="10" t="s">
        <v>92</v>
      </c>
      <c r="P11" s="10"/>
      <c r="Q11" s="10" t="s">
        <v>91</v>
      </c>
      <c r="R11" s="10"/>
      <c r="S11" s="11"/>
      <c r="T11" s="16">
        <f t="shared" si="0"/>
        <v>5</v>
      </c>
      <c r="U11" s="6">
        <v>7.4</v>
      </c>
      <c r="V11" s="6">
        <f t="shared" si="1"/>
        <v>20.36</v>
      </c>
      <c r="W11" s="18" t="str">
        <f t="shared" si="2"/>
        <v>NIJE ODBRANIO</v>
      </c>
    </row>
    <row r="12" spans="1:23">
      <c r="A12" s="8" t="s">
        <v>26</v>
      </c>
      <c r="B12" s="8" t="s">
        <v>27</v>
      </c>
      <c r="C12" s="10" t="s">
        <v>92</v>
      </c>
      <c r="D12" s="10"/>
      <c r="E12" s="10" t="s">
        <v>92</v>
      </c>
      <c r="F12" s="10"/>
      <c r="G12" s="10" t="s">
        <v>92</v>
      </c>
      <c r="H12" s="10"/>
      <c r="I12" s="10" t="s">
        <v>92</v>
      </c>
      <c r="J12" s="10"/>
      <c r="K12" s="10" t="s">
        <v>92</v>
      </c>
      <c r="L12" s="10" t="s">
        <v>91</v>
      </c>
      <c r="M12" s="10" t="s">
        <v>92</v>
      </c>
      <c r="N12" s="10"/>
      <c r="O12" s="10" t="s">
        <v>92</v>
      </c>
      <c r="P12" s="10"/>
      <c r="Q12" s="10" t="s">
        <v>92</v>
      </c>
      <c r="R12" s="10"/>
      <c r="S12" s="11"/>
      <c r="T12" s="16">
        <f t="shared" si="0"/>
        <v>8</v>
      </c>
      <c r="U12" s="6">
        <v>0</v>
      </c>
      <c r="V12" s="6">
        <f t="shared" si="1"/>
        <v>16</v>
      </c>
      <c r="W12" s="18" t="str">
        <f t="shared" si="2"/>
        <v>NIJE ODBRANIO</v>
      </c>
    </row>
    <row r="13" spans="1:23" ht="13" thickBot="1">
      <c r="A13" s="8" t="s">
        <v>28</v>
      </c>
      <c r="B13" s="8" t="s">
        <v>29</v>
      </c>
      <c r="C13" s="10" t="s">
        <v>92</v>
      </c>
      <c r="D13" s="10"/>
      <c r="E13" s="10" t="s">
        <v>92</v>
      </c>
      <c r="F13" s="10"/>
      <c r="G13" s="10" t="s">
        <v>92</v>
      </c>
      <c r="H13" s="10"/>
      <c r="I13" s="10" t="s">
        <v>92</v>
      </c>
      <c r="J13" s="10"/>
      <c r="K13" s="10" t="s">
        <v>92</v>
      </c>
      <c r="L13" s="10" t="s">
        <v>91</v>
      </c>
      <c r="M13" s="10" t="s">
        <v>92</v>
      </c>
      <c r="N13" s="10"/>
      <c r="O13" s="10" t="s">
        <v>92</v>
      </c>
      <c r="P13" s="10"/>
      <c r="Q13" s="10" t="s">
        <v>92</v>
      </c>
      <c r="R13" s="10"/>
      <c r="S13" s="11" t="s">
        <v>121</v>
      </c>
      <c r="T13" s="16">
        <f t="shared" si="0"/>
        <v>8</v>
      </c>
      <c r="U13" s="6">
        <v>8.5</v>
      </c>
      <c r="V13" s="6">
        <f>(T13*2)+(U13*14/10)+1</f>
        <v>28.9</v>
      </c>
      <c r="W13" s="18" t="str">
        <f t="shared" si="2"/>
        <v>ODBRANIO</v>
      </c>
    </row>
    <row r="14" spans="1:23" s="4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9" t="s">
        <v>6</v>
      </c>
      <c r="U14" s="19" t="s">
        <v>89</v>
      </c>
      <c r="V14" s="19" t="s">
        <v>90</v>
      </c>
      <c r="W14" s="18"/>
    </row>
    <row r="15" spans="1:23" s="4" customFormat="1" ht="13" thickBot="1">
      <c r="A15" s="25" t="s">
        <v>30</v>
      </c>
      <c r="B15" s="25"/>
      <c r="C15" s="21" t="s">
        <v>0</v>
      </c>
      <c r="D15" s="22"/>
      <c r="E15" s="21" t="s">
        <v>1</v>
      </c>
      <c r="F15" s="22"/>
      <c r="G15" s="21" t="s">
        <v>2</v>
      </c>
      <c r="H15" s="22"/>
      <c r="I15" s="21" t="s">
        <v>3</v>
      </c>
      <c r="J15" s="22"/>
      <c r="K15" s="21" t="s">
        <v>4</v>
      </c>
      <c r="L15" s="22"/>
      <c r="M15" s="21" t="s">
        <v>5</v>
      </c>
      <c r="N15" s="22"/>
      <c r="O15" s="21" t="s">
        <v>7</v>
      </c>
      <c r="P15" s="22"/>
      <c r="Q15" s="21" t="s">
        <v>8</v>
      </c>
      <c r="R15" s="22"/>
      <c r="S15" s="15"/>
      <c r="T15" s="26"/>
      <c r="U15" s="20"/>
      <c r="V15" s="20"/>
      <c r="W15" s="18"/>
    </row>
    <row r="16" spans="1:23" s="4" customFormat="1">
      <c r="A16" s="7" t="s">
        <v>31</v>
      </c>
      <c r="B16" s="7" t="s">
        <v>32</v>
      </c>
      <c r="C16" s="9" t="s">
        <v>92</v>
      </c>
      <c r="D16" s="9"/>
      <c r="E16" s="9" t="s">
        <v>92</v>
      </c>
      <c r="F16" s="10"/>
      <c r="G16" s="10" t="s">
        <v>92</v>
      </c>
      <c r="H16" s="10"/>
      <c r="I16" s="10" t="s">
        <v>92</v>
      </c>
      <c r="J16" s="10"/>
      <c r="K16" s="10" t="s">
        <v>92</v>
      </c>
      <c r="L16" s="10" t="s">
        <v>91</v>
      </c>
      <c r="M16" s="10" t="s">
        <v>91</v>
      </c>
      <c r="N16" s="10"/>
      <c r="O16" s="10" t="s">
        <v>91</v>
      </c>
      <c r="P16" s="10"/>
      <c r="Q16" s="10" t="s">
        <v>91</v>
      </c>
      <c r="R16" s="10"/>
      <c r="S16" s="11"/>
      <c r="T16" s="16">
        <f>SUM(C16+E16+G16+I16+K16+M16+O16+Q16)</f>
        <v>5</v>
      </c>
      <c r="U16" s="6">
        <v>0</v>
      </c>
      <c r="V16" s="6">
        <f>(T16*2)+(U16*14/10)</f>
        <v>10</v>
      </c>
      <c r="W16" s="18" t="str">
        <f t="shared" si="2"/>
        <v>NIJE ODBRANIO</v>
      </c>
    </row>
    <row r="17" spans="1:23" s="4" customFormat="1">
      <c r="A17" s="8" t="s">
        <v>33</v>
      </c>
      <c r="B17" s="8" t="s">
        <v>34</v>
      </c>
      <c r="C17" s="10" t="s">
        <v>92</v>
      </c>
      <c r="D17" s="10"/>
      <c r="E17" s="10" t="s">
        <v>92</v>
      </c>
      <c r="F17" s="10"/>
      <c r="G17" s="10" t="s">
        <v>92</v>
      </c>
      <c r="H17" s="10"/>
      <c r="I17" s="10" t="s">
        <v>92</v>
      </c>
      <c r="J17" s="10"/>
      <c r="K17" s="10" t="s">
        <v>92</v>
      </c>
      <c r="L17" s="10" t="s">
        <v>91</v>
      </c>
      <c r="M17" s="10" t="s">
        <v>92</v>
      </c>
      <c r="N17" s="10"/>
      <c r="O17" s="10" t="s">
        <v>92</v>
      </c>
      <c r="P17" s="10"/>
      <c r="Q17" s="10" t="s">
        <v>92</v>
      </c>
      <c r="R17" s="10"/>
      <c r="S17" s="11"/>
      <c r="T17" s="16">
        <f t="shared" ref="T17:T26" si="3">SUM(C17+E17+G17+I17+K17+M17+O17+Q17)</f>
        <v>8</v>
      </c>
      <c r="U17" s="6">
        <v>8</v>
      </c>
      <c r="V17" s="6">
        <f t="shared" ref="V17:V26" si="4">(T17*2)+(U17*14/10)</f>
        <v>27.2</v>
      </c>
      <c r="W17" s="18" t="str">
        <f t="shared" si="2"/>
        <v>ODBRANIO</v>
      </c>
    </row>
    <row r="18" spans="1:23" s="4" customFormat="1">
      <c r="A18" s="8" t="s">
        <v>35</v>
      </c>
      <c r="B18" s="8" t="s">
        <v>36</v>
      </c>
      <c r="C18" s="10" t="s">
        <v>92</v>
      </c>
      <c r="D18" s="10"/>
      <c r="E18" s="10" t="s">
        <v>92</v>
      </c>
      <c r="F18" s="10"/>
      <c r="G18" s="10" t="s">
        <v>92</v>
      </c>
      <c r="H18" s="10"/>
      <c r="I18" s="10" t="s">
        <v>92</v>
      </c>
      <c r="J18" s="10"/>
      <c r="K18" s="10" t="s">
        <v>91</v>
      </c>
      <c r="L18" s="10" t="s">
        <v>91</v>
      </c>
      <c r="M18" s="10" t="s">
        <v>92</v>
      </c>
      <c r="N18" s="10"/>
      <c r="O18" s="10" t="s">
        <v>92</v>
      </c>
      <c r="P18" s="10"/>
      <c r="Q18" s="10" t="s">
        <v>92</v>
      </c>
      <c r="R18" s="10"/>
      <c r="S18" s="11"/>
      <c r="T18" s="16">
        <f t="shared" si="3"/>
        <v>7</v>
      </c>
      <c r="U18" s="6">
        <v>7.4</v>
      </c>
      <c r="V18" s="6">
        <f t="shared" si="4"/>
        <v>24.36</v>
      </c>
      <c r="W18" s="18" t="str">
        <f t="shared" si="2"/>
        <v>ODBRANIO</v>
      </c>
    </row>
    <row r="19" spans="1:23" s="4" customFormat="1">
      <c r="A19" s="8" t="s">
        <v>37</v>
      </c>
      <c r="B19" s="8" t="s">
        <v>38</v>
      </c>
      <c r="C19" s="10" t="s">
        <v>92</v>
      </c>
      <c r="D19" s="10"/>
      <c r="E19" s="10" t="s">
        <v>91</v>
      </c>
      <c r="F19" s="10"/>
      <c r="G19" s="10" t="s">
        <v>92</v>
      </c>
      <c r="H19" s="10"/>
      <c r="I19" s="10" t="s">
        <v>92</v>
      </c>
      <c r="J19" s="10"/>
      <c r="K19" s="10" t="s">
        <v>91</v>
      </c>
      <c r="L19" s="10" t="s">
        <v>91</v>
      </c>
      <c r="M19" s="10" t="s">
        <v>91</v>
      </c>
      <c r="N19" s="10"/>
      <c r="O19" s="10" t="s">
        <v>91</v>
      </c>
      <c r="P19" s="10"/>
      <c r="Q19" s="10" t="s">
        <v>92</v>
      </c>
      <c r="R19" s="10"/>
      <c r="S19" s="11"/>
      <c r="T19" s="16">
        <f t="shared" si="3"/>
        <v>4</v>
      </c>
      <c r="U19" s="6">
        <v>0</v>
      </c>
      <c r="V19" s="6">
        <f t="shared" si="4"/>
        <v>8</v>
      </c>
      <c r="W19" s="18" t="str">
        <f t="shared" si="2"/>
        <v>NIJE ODBRANIO</v>
      </c>
    </row>
    <row r="20" spans="1:23" s="4" customFormat="1">
      <c r="A20" s="8" t="s">
        <v>39</v>
      </c>
      <c r="B20" s="8" t="s">
        <v>40</v>
      </c>
      <c r="C20" s="10" t="s">
        <v>92</v>
      </c>
      <c r="D20" s="10"/>
      <c r="E20" s="10" t="s">
        <v>91</v>
      </c>
      <c r="F20" s="10"/>
      <c r="G20" s="10" t="s">
        <v>92</v>
      </c>
      <c r="H20" s="10"/>
      <c r="I20" s="10" t="s">
        <v>92</v>
      </c>
      <c r="J20" s="10"/>
      <c r="K20" s="10" t="s">
        <v>91</v>
      </c>
      <c r="L20" s="10" t="s">
        <v>91</v>
      </c>
      <c r="M20" s="10" t="s">
        <v>91</v>
      </c>
      <c r="N20" s="10"/>
      <c r="O20" s="10" t="s">
        <v>92</v>
      </c>
      <c r="P20" s="10"/>
      <c r="Q20" s="10" t="s">
        <v>92</v>
      </c>
      <c r="R20" s="10"/>
      <c r="S20" s="11"/>
      <c r="T20" s="16">
        <f t="shared" si="3"/>
        <v>5</v>
      </c>
      <c r="U20" s="6">
        <v>0</v>
      </c>
      <c r="V20" s="6">
        <f t="shared" si="4"/>
        <v>10</v>
      </c>
      <c r="W20" s="18" t="str">
        <f t="shared" si="2"/>
        <v>NIJE ODBRANIO</v>
      </c>
    </row>
    <row r="21" spans="1:23" s="4" customFormat="1">
      <c r="A21" s="8" t="s">
        <v>41</v>
      </c>
      <c r="B21" s="8" t="s">
        <v>42</v>
      </c>
      <c r="C21" s="10" t="s">
        <v>92</v>
      </c>
      <c r="D21" s="10"/>
      <c r="E21" s="10" t="s">
        <v>92</v>
      </c>
      <c r="F21" s="10"/>
      <c r="G21" s="10" t="s">
        <v>91</v>
      </c>
      <c r="H21" s="10"/>
      <c r="I21" s="10" t="s">
        <v>92</v>
      </c>
      <c r="J21" s="10"/>
      <c r="K21" s="10" t="s">
        <v>92</v>
      </c>
      <c r="L21" s="10" t="s">
        <v>91</v>
      </c>
      <c r="M21" s="10" t="s">
        <v>92</v>
      </c>
      <c r="N21" s="10"/>
      <c r="O21" s="10" t="s">
        <v>91</v>
      </c>
      <c r="P21" s="10"/>
      <c r="Q21" s="10" t="s">
        <v>92</v>
      </c>
      <c r="R21" s="10"/>
      <c r="S21" s="11"/>
      <c r="T21" s="16">
        <f t="shared" si="3"/>
        <v>6</v>
      </c>
      <c r="U21" s="6">
        <v>0</v>
      </c>
      <c r="V21" s="6">
        <f t="shared" si="4"/>
        <v>12</v>
      </c>
      <c r="W21" s="18" t="str">
        <f t="shared" si="2"/>
        <v>NIJE ODBRANIO</v>
      </c>
    </row>
    <row r="22" spans="1:23" s="4" customFormat="1">
      <c r="A22" s="8" t="s">
        <v>43</v>
      </c>
      <c r="B22" s="8" t="s">
        <v>44</v>
      </c>
      <c r="C22" s="10" t="s">
        <v>92</v>
      </c>
      <c r="D22" s="10"/>
      <c r="E22" s="10" t="s">
        <v>91</v>
      </c>
      <c r="F22" s="10"/>
      <c r="G22" s="10" t="s">
        <v>92</v>
      </c>
      <c r="H22" s="10"/>
      <c r="I22" s="10" t="s">
        <v>92</v>
      </c>
      <c r="J22" s="10"/>
      <c r="K22" s="10" t="s">
        <v>91</v>
      </c>
      <c r="L22" s="10" t="s">
        <v>91</v>
      </c>
      <c r="M22" s="10" t="s">
        <v>91</v>
      </c>
      <c r="N22" s="10"/>
      <c r="O22" s="10" t="s">
        <v>91</v>
      </c>
      <c r="P22" s="10"/>
      <c r="Q22" s="10" t="s">
        <v>92</v>
      </c>
      <c r="R22" s="10"/>
      <c r="S22" s="11"/>
      <c r="T22" s="16">
        <f t="shared" si="3"/>
        <v>4</v>
      </c>
      <c r="U22" s="6">
        <v>0</v>
      </c>
      <c r="V22" s="6">
        <f t="shared" si="4"/>
        <v>8</v>
      </c>
      <c r="W22" s="18" t="str">
        <f t="shared" si="2"/>
        <v>NIJE ODBRANIO</v>
      </c>
    </row>
    <row r="23" spans="1:23" s="4" customFormat="1">
      <c r="A23" s="8" t="s">
        <v>45</v>
      </c>
      <c r="B23" s="8" t="s">
        <v>46</v>
      </c>
      <c r="C23" s="10" t="s">
        <v>92</v>
      </c>
      <c r="D23" s="10"/>
      <c r="E23" s="10" t="s">
        <v>92</v>
      </c>
      <c r="F23" s="10"/>
      <c r="G23" s="10" t="s">
        <v>91</v>
      </c>
      <c r="H23" s="10"/>
      <c r="I23" s="10" t="s">
        <v>92</v>
      </c>
      <c r="J23" s="10"/>
      <c r="K23" s="10" t="s">
        <v>92</v>
      </c>
      <c r="L23" s="10" t="s">
        <v>91</v>
      </c>
      <c r="M23" s="10" t="s">
        <v>92</v>
      </c>
      <c r="N23" s="10"/>
      <c r="O23" s="10" t="s">
        <v>92</v>
      </c>
      <c r="P23" s="10"/>
      <c r="Q23" s="10" t="s">
        <v>92</v>
      </c>
      <c r="R23" s="10"/>
      <c r="S23" s="11"/>
      <c r="T23" s="16">
        <f t="shared" si="3"/>
        <v>7</v>
      </c>
      <c r="U23" s="6">
        <v>5.5</v>
      </c>
      <c r="V23" s="6">
        <f t="shared" si="4"/>
        <v>21.7</v>
      </c>
      <c r="W23" s="18" t="str">
        <f t="shared" si="2"/>
        <v>ODBRANIO</v>
      </c>
    </row>
    <row r="24" spans="1:23" s="4" customFormat="1">
      <c r="A24" s="8" t="s">
        <v>47</v>
      </c>
      <c r="B24" s="8" t="s">
        <v>48</v>
      </c>
      <c r="C24" s="10" t="s">
        <v>92</v>
      </c>
      <c r="D24" s="10"/>
      <c r="E24" s="10" t="s">
        <v>92</v>
      </c>
      <c r="F24" s="10"/>
      <c r="G24" s="10" t="s">
        <v>92</v>
      </c>
      <c r="H24" s="10"/>
      <c r="I24" s="10" t="s">
        <v>92</v>
      </c>
      <c r="J24" s="10"/>
      <c r="K24" s="10" t="s">
        <v>92</v>
      </c>
      <c r="L24" s="10" t="s">
        <v>91</v>
      </c>
      <c r="M24" s="10" t="s">
        <v>92</v>
      </c>
      <c r="N24" s="10"/>
      <c r="O24" s="10" t="s">
        <v>92</v>
      </c>
      <c r="P24" s="10"/>
      <c r="Q24" s="10" t="s">
        <v>92</v>
      </c>
      <c r="R24" s="10"/>
      <c r="S24" s="11"/>
      <c r="T24" s="16">
        <f t="shared" si="3"/>
        <v>8</v>
      </c>
      <c r="U24" s="6">
        <v>8</v>
      </c>
      <c r="V24" s="6">
        <f t="shared" si="4"/>
        <v>27.2</v>
      </c>
      <c r="W24" s="18" t="str">
        <f t="shared" si="2"/>
        <v>ODBRANIO</v>
      </c>
    </row>
    <row r="25" spans="1:23" s="4" customFormat="1">
      <c r="A25" s="8" t="s">
        <v>49</v>
      </c>
      <c r="B25" s="8" t="s">
        <v>50</v>
      </c>
      <c r="C25" s="10" t="s">
        <v>92</v>
      </c>
      <c r="D25" s="10"/>
      <c r="E25" s="10" t="s">
        <v>92</v>
      </c>
      <c r="F25" s="10"/>
      <c r="G25" s="10" t="s">
        <v>92</v>
      </c>
      <c r="H25" s="10"/>
      <c r="I25" s="10" t="s">
        <v>92</v>
      </c>
      <c r="J25" s="10"/>
      <c r="K25" s="10" t="s">
        <v>91</v>
      </c>
      <c r="L25" s="10" t="s">
        <v>91</v>
      </c>
      <c r="M25" s="10" t="s">
        <v>92</v>
      </c>
      <c r="N25" s="10"/>
      <c r="O25" s="10" t="s">
        <v>92</v>
      </c>
      <c r="P25" s="10"/>
      <c r="Q25" s="10" t="s">
        <v>91</v>
      </c>
      <c r="R25" s="10"/>
      <c r="S25" s="11"/>
      <c r="T25" s="16">
        <f t="shared" si="3"/>
        <v>6</v>
      </c>
      <c r="U25" s="6">
        <v>8.9</v>
      </c>
      <c r="V25" s="6">
        <f t="shared" si="4"/>
        <v>24.46</v>
      </c>
      <c r="W25" s="18" t="str">
        <f t="shared" si="2"/>
        <v>ODBRANIO</v>
      </c>
    </row>
    <row r="26" spans="1:23" s="4" customFormat="1" ht="13" thickBot="1">
      <c r="A26" s="8" t="s">
        <v>93</v>
      </c>
      <c r="B26" s="8" t="s">
        <v>94</v>
      </c>
      <c r="C26" s="10" t="s">
        <v>92</v>
      </c>
      <c r="D26" s="10"/>
      <c r="E26" s="10" t="s">
        <v>92</v>
      </c>
      <c r="F26" s="10"/>
      <c r="G26" s="10" t="s">
        <v>91</v>
      </c>
      <c r="H26" s="10"/>
      <c r="I26" s="10" t="s">
        <v>91</v>
      </c>
      <c r="J26" s="10"/>
      <c r="K26" s="10" t="s">
        <v>92</v>
      </c>
      <c r="L26" s="10" t="s">
        <v>91</v>
      </c>
      <c r="M26" s="10" t="s">
        <v>92</v>
      </c>
      <c r="N26" s="10"/>
      <c r="O26" s="10" t="s">
        <v>92</v>
      </c>
      <c r="P26" s="10"/>
      <c r="Q26" s="10" t="s">
        <v>92</v>
      </c>
      <c r="R26" s="10"/>
      <c r="S26" s="11"/>
      <c r="T26" s="16">
        <f t="shared" si="3"/>
        <v>6</v>
      </c>
      <c r="U26" s="6">
        <v>5</v>
      </c>
      <c r="V26" s="6">
        <f t="shared" si="4"/>
        <v>19</v>
      </c>
      <c r="W26" s="18" t="str">
        <f t="shared" si="2"/>
        <v>ODBRANIO</v>
      </c>
    </row>
    <row r="27" spans="1:23" s="4" customFormat="1">
      <c r="T27" s="19" t="s">
        <v>6</v>
      </c>
      <c r="U27" s="19" t="s">
        <v>89</v>
      </c>
      <c r="V27" s="19" t="s">
        <v>90</v>
      </c>
      <c r="W27" s="18"/>
    </row>
    <row r="28" spans="1:23" s="4" customFormat="1" ht="13" thickBot="1">
      <c r="A28" s="25" t="s">
        <v>51</v>
      </c>
      <c r="B28" s="25"/>
      <c r="C28" s="23" t="s">
        <v>0</v>
      </c>
      <c r="D28" s="24"/>
      <c r="E28" s="21" t="s">
        <v>1</v>
      </c>
      <c r="F28" s="22"/>
      <c r="G28" s="21" t="s">
        <v>2</v>
      </c>
      <c r="H28" s="22"/>
      <c r="I28" s="21" t="s">
        <v>3</v>
      </c>
      <c r="J28" s="22"/>
      <c r="K28" s="21" t="s">
        <v>4</v>
      </c>
      <c r="L28" s="22"/>
      <c r="M28" s="21" t="s">
        <v>5</v>
      </c>
      <c r="N28" s="22"/>
      <c r="O28" s="21" t="s">
        <v>7</v>
      </c>
      <c r="P28" s="22"/>
      <c r="Q28" s="21" t="s">
        <v>8</v>
      </c>
      <c r="R28" s="22"/>
      <c r="S28" s="15"/>
      <c r="T28" s="26"/>
      <c r="U28" s="20"/>
      <c r="V28" s="20"/>
      <c r="W28" s="18"/>
    </row>
    <row r="29" spans="1:23" s="4" customFormat="1">
      <c r="A29" s="7" t="s">
        <v>52</v>
      </c>
      <c r="B29" s="7" t="s">
        <v>53</v>
      </c>
      <c r="C29" s="9" t="s">
        <v>91</v>
      </c>
      <c r="D29" s="9"/>
      <c r="E29" s="9" t="s">
        <v>91</v>
      </c>
      <c r="F29" s="10"/>
      <c r="G29" s="10" t="s">
        <v>92</v>
      </c>
      <c r="H29" s="10"/>
      <c r="I29" s="10" t="s">
        <v>91</v>
      </c>
      <c r="J29" s="10"/>
      <c r="K29" s="10" t="s">
        <v>91</v>
      </c>
      <c r="L29" s="10" t="s">
        <v>91</v>
      </c>
      <c r="M29" s="10" t="s">
        <v>91</v>
      </c>
      <c r="N29" s="10"/>
      <c r="O29" s="10" t="s">
        <v>91</v>
      </c>
      <c r="P29" s="10"/>
      <c r="Q29" s="10" t="s">
        <v>91</v>
      </c>
      <c r="R29" s="10"/>
      <c r="S29" s="11"/>
      <c r="T29" s="16">
        <f>SUM(C29+E29+G29+I29+K29+M29+O29+Q29)</f>
        <v>1</v>
      </c>
      <c r="U29" s="6">
        <v>0</v>
      </c>
      <c r="V29" s="6">
        <f>(T29*2)+(U29*14/10)</f>
        <v>2</v>
      </c>
      <c r="W29" s="18" t="str">
        <f t="shared" si="2"/>
        <v>NIJE ODBRANIO</v>
      </c>
    </row>
    <row r="30" spans="1:23" s="4" customFormat="1">
      <c r="A30" s="8" t="s">
        <v>54</v>
      </c>
      <c r="B30" s="8" t="s">
        <v>55</v>
      </c>
      <c r="C30" s="10" t="s">
        <v>92</v>
      </c>
      <c r="D30" s="10"/>
      <c r="E30" s="10" t="s">
        <v>92</v>
      </c>
      <c r="F30" s="10"/>
      <c r="G30" s="10" t="s">
        <v>92</v>
      </c>
      <c r="H30" s="10"/>
      <c r="I30" s="10" t="s">
        <v>92</v>
      </c>
      <c r="J30" s="10"/>
      <c r="K30" s="10" t="s">
        <v>92</v>
      </c>
      <c r="L30" s="10" t="s">
        <v>91</v>
      </c>
      <c r="M30" s="10" t="s">
        <v>92</v>
      </c>
      <c r="N30" s="10"/>
      <c r="O30" s="10" t="s">
        <v>92</v>
      </c>
      <c r="P30" s="10"/>
      <c r="Q30" s="10" t="s">
        <v>92</v>
      </c>
      <c r="R30" s="10"/>
      <c r="S30" s="11" t="s">
        <v>121</v>
      </c>
      <c r="T30" s="16">
        <f t="shared" ref="T30:T38" si="5">SUM(C30+E30+G30+I30+K30+M30+O30+Q30)</f>
        <v>8</v>
      </c>
      <c r="U30" s="6">
        <v>10</v>
      </c>
      <c r="V30" s="6">
        <f t="shared" ref="V30:V38" si="6">(T30*2)+(U30*14/10)</f>
        <v>30</v>
      </c>
      <c r="W30" s="18" t="str">
        <f t="shared" si="2"/>
        <v>ODBRANIO</v>
      </c>
    </row>
    <row r="31" spans="1:23" s="4" customFormat="1">
      <c r="A31" s="8" t="s">
        <v>56</v>
      </c>
      <c r="B31" s="8" t="s">
        <v>57</v>
      </c>
      <c r="C31" s="10" t="s">
        <v>92</v>
      </c>
      <c r="D31" s="10"/>
      <c r="E31" s="10" t="s">
        <v>92</v>
      </c>
      <c r="F31" s="10"/>
      <c r="G31" s="10" t="s">
        <v>92</v>
      </c>
      <c r="H31" s="10"/>
      <c r="I31" s="10" t="s">
        <v>92</v>
      </c>
      <c r="J31" s="10"/>
      <c r="K31" s="10" t="s">
        <v>92</v>
      </c>
      <c r="L31" s="10" t="s">
        <v>91</v>
      </c>
      <c r="M31" s="10" t="s">
        <v>91</v>
      </c>
      <c r="N31" s="10"/>
      <c r="O31" s="10" t="s">
        <v>92</v>
      </c>
      <c r="P31" s="10"/>
      <c r="Q31" s="10" t="s">
        <v>92</v>
      </c>
      <c r="R31" s="10"/>
      <c r="S31" s="11" t="s">
        <v>121</v>
      </c>
      <c r="T31" s="16">
        <f t="shared" si="5"/>
        <v>7</v>
      </c>
      <c r="U31" s="6">
        <v>10</v>
      </c>
      <c r="V31" s="6">
        <f>(T31*2)+(U31*14/10)+1</f>
        <v>29</v>
      </c>
      <c r="W31" s="18" t="str">
        <f t="shared" si="2"/>
        <v>ODBRANIO</v>
      </c>
    </row>
    <row r="32" spans="1:23" s="4" customFormat="1">
      <c r="A32" s="8" t="s">
        <v>58</v>
      </c>
      <c r="B32" s="8" t="s">
        <v>59</v>
      </c>
      <c r="C32" s="10" t="s">
        <v>92</v>
      </c>
      <c r="D32" s="10"/>
      <c r="E32" s="10" t="s">
        <v>92</v>
      </c>
      <c r="F32" s="10"/>
      <c r="G32" s="10" t="s">
        <v>92</v>
      </c>
      <c r="H32" s="10"/>
      <c r="I32" s="10" t="s">
        <v>92</v>
      </c>
      <c r="J32" s="10"/>
      <c r="K32" s="10" t="s">
        <v>92</v>
      </c>
      <c r="L32" s="10" t="s">
        <v>91</v>
      </c>
      <c r="M32" s="10" t="s">
        <v>91</v>
      </c>
      <c r="N32" s="10"/>
      <c r="O32" s="10" t="s">
        <v>91</v>
      </c>
      <c r="P32" s="10"/>
      <c r="Q32" s="10" t="s">
        <v>92</v>
      </c>
      <c r="R32" s="10"/>
      <c r="S32" s="11" t="s">
        <v>121</v>
      </c>
      <c r="T32" s="16">
        <f t="shared" si="5"/>
        <v>6</v>
      </c>
      <c r="U32" s="6">
        <v>0</v>
      </c>
      <c r="V32" s="6">
        <f>(T32*2)+(U32*14/10)+1</f>
        <v>13</v>
      </c>
      <c r="W32" s="18" t="str">
        <f t="shared" si="2"/>
        <v>NIJE ODBRANIO</v>
      </c>
    </row>
    <row r="33" spans="1:23" s="4" customFormat="1">
      <c r="A33" s="8" t="s">
        <v>60</v>
      </c>
      <c r="B33" s="8" t="s">
        <v>61</v>
      </c>
      <c r="C33" s="10" t="s">
        <v>92</v>
      </c>
      <c r="D33" s="10"/>
      <c r="E33" s="10" t="s">
        <v>92</v>
      </c>
      <c r="F33" s="10"/>
      <c r="G33" s="10" t="s">
        <v>92</v>
      </c>
      <c r="H33" s="10"/>
      <c r="I33" s="10" t="s">
        <v>92</v>
      </c>
      <c r="J33" s="10"/>
      <c r="K33" s="10" t="s">
        <v>92</v>
      </c>
      <c r="L33" s="10" t="s">
        <v>91</v>
      </c>
      <c r="M33" s="10" t="s">
        <v>92</v>
      </c>
      <c r="N33" s="10"/>
      <c r="O33" s="10" t="s">
        <v>92</v>
      </c>
      <c r="P33" s="10"/>
      <c r="Q33" s="10" t="s">
        <v>92</v>
      </c>
      <c r="R33" s="10"/>
      <c r="S33" s="11" t="s">
        <v>121</v>
      </c>
      <c r="T33" s="16">
        <f t="shared" si="5"/>
        <v>8</v>
      </c>
      <c r="U33" s="6">
        <v>10</v>
      </c>
      <c r="V33" s="6">
        <f t="shared" si="6"/>
        <v>30</v>
      </c>
      <c r="W33" s="18" t="str">
        <f t="shared" si="2"/>
        <v>ODBRANIO</v>
      </c>
    </row>
    <row r="34" spans="1:23" s="4" customFormat="1">
      <c r="A34" s="8" t="s">
        <v>62</v>
      </c>
      <c r="B34" s="8" t="s">
        <v>63</v>
      </c>
      <c r="C34" s="10" t="s">
        <v>92</v>
      </c>
      <c r="D34" s="10"/>
      <c r="E34" s="10" t="s">
        <v>92</v>
      </c>
      <c r="F34" s="10"/>
      <c r="G34" s="10" t="s">
        <v>92</v>
      </c>
      <c r="H34" s="10"/>
      <c r="I34" s="10" t="s">
        <v>92</v>
      </c>
      <c r="J34" s="10"/>
      <c r="K34" s="10" t="s">
        <v>92</v>
      </c>
      <c r="L34" s="10" t="s">
        <v>91</v>
      </c>
      <c r="M34" s="10" t="s">
        <v>91</v>
      </c>
      <c r="N34" s="10"/>
      <c r="O34" s="10" t="s">
        <v>92</v>
      </c>
      <c r="P34" s="10"/>
      <c r="Q34" s="10" t="s">
        <v>92</v>
      </c>
      <c r="R34" s="10"/>
      <c r="S34" s="11" t="s">
        <v>121</v>
      </c>
      <c r="T34" s="16">
        <f t="shared" si="5"/>
        <v>7</v>
      </c>
      <c r="U34" s="6">
        <v>8</v>
      </c>
      <c r="V34" s="6">
        <f>(T34*2)+(U34*14/10)+1</f>
        <v>26.2</v>
      </c>
      <c r="W34" s="18" t="str">
        <f t="shared" si="2"/>
        <v>ODBRANIO</v>
      </c>
    </row>
    <row r="35" spans="1:23" s="4" customFormat="1">
      <c r="A35" s="8" t="s">
        <v>64</v>
      </c>
      <c r="B35" s="8" t="s">
        <v>65</v>
      </c>
      <c r="C35" s="10" t="s">
        <v>92</v>
      </c>
      <c r="D35" s="10"/>
      <c r="E35" s="10" t="s">
        <v>92</v>
      </c>
      <c r="F35" s="10"/>
      <c r="G35" s="10" t="s">
        <v>92</v>
      </c>
      <c r="H35" s="10"/>
      <c r="I35" s="10" t="s">
        <v>92</v>
      </c>
      <c r="J35" s="10"/>
      <c r="K35" s="10" t="s">
        <v>92</v>
      </c>
      <c r="L35" s="10" t="s">
        <v>91</v>
      </c>
      <c r="M35" s="10" t="s">
        <v>92</v>
      </c>
      <c r="N35" s="10"/>
      <c r="O35" s="10" t="s">
        <v>92</v>
      </c>
      <c r="P35" s="10"/>
      <c r="Q35" s="10" t="s">
        <v>92</v>
      </c>
      <c r="R35" s="10"/>
      <c r="S35" s="11"/>
      <c r="T35" s="16">
        <f t="shared" si="5"/>
        <v>8</v>
      </c>
      <c r="U35" s="6">
        <v>7.5</v>
      </c>
      <c r="V35" s="6">
        <f t="shared" si="6"/>
        <v>26.5</v>
      </c>
      <c r="W35" s="18" t="str">
        <f t="shared" si="2"/>
        <v>ODBRANIO</v>
      </c>
    </row>
    <row r="36" spans="1:23" s="4" customFormat="1">
      <c r="A36" s="8" t="s">
        <v>66</v>
      </c>
      <c r="B36" s="8" t="s">
        <v>67</v>
      </c>
      <c r="C36" s="10" t="s">
        <v>92</v>
      </c>
      <c r="D36" s="10"/>
      <c r="E36" s="10" t="s">
        <v>92</v>
      </c>
      <c r="F36" s="10"/>
      <c r="G36" s="10" t="s">
        <v>92</v>
      </c>
      <c r="H36" s="10"/>
      <c r="I36" s="10" t="s">
        <v>92</v>
      </c>
      <c r="J36" s="10"/>
      <c r="K36" s="10" t="s">
        <v>91</v>
      </c>
      <c r="L36" s="10" t="s">
        <v>91</v>
      </c>
      <c r="M36" s="10" t="s">
        <v>91</v>
      </c>
      <c r="N36" s="10"/>
      <c r="O36" s="10" t="s">
        <v>91</v>
      </c>
      <c r="P36" s="10"/>
      <c r="Q36" s="10" t="s">
        <v>92</v>
      </c>
      <c r="R36" s="10"/>
      <c r="S36" s="11"/>
      <c r="T36" s="16">
        <f t="shared" si="5"/>
        <v>5</v>
      </c>
      <c r="U36" s="6">
        <v>0</v>
      </c>
      <c r="V36" s="6">
        <f t="shared" si="6"/>
        <v>10</v>
      </c>
      <c r="W36" s="18" t="str">
        <f t="shared" si="2"/>
        <v>NIJE ODBRANIO</v>
      </c>
    </row>
    <row r="37" spans="1:23" s="4" customFormat="1">
      <c r="A37" s="8" t="s">
        <v>68</v>
      </c>
      <c r="B37" s="8" t="s">
        <v>69</v>
      </c>
      <c r="C37" s="10" t="s">
        <v>92</v>
      </c>
      <c r="D37" s="10"/>
      <c r="E37" s="10" t="s">
        <v>92</v>
      </c>
      <c r="F37" s="10"/>
      <c r="G37" s="10" t="s">
        <v>92</v>
      </c>
      <c r="H37" s="10"/>
      <c r="I37" s="10" t="s">
        <v>92</v>
      </c>
      <c r="J37" s="10"/>
      <c r="K37" s="10" t="s">
        <v>92</v>
      </c>
      <c r="L37" s="10" t="s">
        <v>91</v>
      </c>
      <c r="M37" s="10" t="s">
        <v>92</v>
      </c>
      <c r="N37" s="10"/>
      <c r="O37" s="10" t="s">
        <v>92</v>
      </c>
      <c r="P37" s="10"/>
      <c r="Q37" s="10" t="s">
        <v>92</v>
      </c>
      <c r="R37" s="10"/>
      <c r="S37" s="11" t="s">
        <v>122</v>
      </c>
      <c r="T37" s="16">
        <f t="shared" si="5"/>
        <v>8</v>
      </c>
      <c r="U37" s="6">
        <v>8</v>
      </c>
      <c r="V37" s="6">
        <f>(T37*2)+(U37*14/10)+1</f>
        <v>28.2</v>
      </c>
      <c r="W37" s="18" t="str">
        <f t="shared" si="2"/>
        <v>ODBRANIO</v>
      </c>
    </row>
    <row r="38" spans="1:23" s="4" customFormat="1" ht="13" thickBot="1">
      <c r="A38" s="8" t="s">
        <v>70</v>
      </c>
      <c r="B38" s="8" t="s">
        <v>71</v>
      </c>
      <c r="C38" s="10" t="s">
        <v>91</v>
      </c>
      <c r="D38" s="10"/>
      <c r="E38" s="10" t="s">
        <v>92</v>
      </c>
      <c r="F38" s="10"/>
      <c r="G38" s="10" t="s">
        <v>91</v>
      </c>
      <c r="H38" s="10"/>
      <c r="I38" s="10" t="s">
        <v>92</v>
      </c>
      <c r="J38" s="10"/>
      <c r="K38" s="10" t="s">
        <v>91</v>
      </c>
      <c r="L38" s="10" t="s">
        <v>91</v>
      </c>
      <c r="M38" s="10" t="s">
        <v>92</v>
      </c>
      <c r="N38" s="10"/>
      <c r="O38" s="10" t="s">
        <v>91</v>
      </c>
      <c r="P38" s="10"/>
      <c r="Q38" s="10" t="s">
        <v>92</v>
      </c>
      <c r="R38" s="10"/>
      <c r="S38" s="11"/>
      <c r="T38" s="16">
        <f t="shared" si="5"/>
        <v>4</v>
      </c>
      <c r="U38" s="6">
        <v>0</v>
      </c>
      <c r="V38" s="6">
        <f t="shared" si="6"/>
        <v>8</v>
      </c>
      <c r="W38" s="18" t="str">
        <f t="shared" si="2"/>
        <v>NIJE ODBRANIO</v>
      </c>
    </row>
    <row r="39" spans="1:23" s="4" customFormat="1">
      <c r="A39" s="1"/>
      <c r="T39" s="19" t="s">
        <v>6</v>
      </c>
      <c r="U39" s="19" t="s">
        <v>89</v>
      </c>
      <c r="V39" s="19" t="s">
        <v>90</v>
      </c>
      <c r="W39" s="18"/>
    </row>
    <row r="40" spans="1:23" s="4" customFormat="1" ht="13" thickBot="1">
      <c r="A40" s="25" t="s">
        <v>72</v>
      </c>
      <c r="B40" s="25"/>
      <c r="C40" s="23" t="s">
        <v>0</v>
      </c>
      <c r="D40" s="24"/>
      <c r="E40" s="21" t="s">
        <v>1</v>
      </c>
      <c r="F40" s="22"/>
      <c r="G40" s="21" t="s">
        <v>2</v>
      </c>
      <c r="H40" s="22"/>
      <c r="I40" s="21" t="s">
        <v>3</v>
      </c>
      <c r="J40" s="22"/>
      <c r="K40" s="21" t="s">
        <v>4</v>
      </c>
      <c r="L40" s="22"/>
      <c r="M40" s="21" t="s">
        <v>5</v>
      </c>
      <c r="N40" s="22"/>
      <c r="O40" s="21" t="s">
        <v>7</v>
      </c>
      <c r="P40" s="22"/>
      <c r="Q40" s="21" t="s">
        <v>8</v>
      </c>
      <c r="R40" s="22"/>
      <c r="S40" s="15"/>
      <c r="T40" s="26"/>
      <c r="U40" s="20"/>
      <c r="V40" s="20"/>
      <c r="W40" s="18"/>
    </row>
    <row r="41" spans="1:23" s="4" customFormat="1">
      <c r="A41" s="7" t="s">
        <v>73</v>
      </c>
      <c r="B41" s="7" t="s">
        <v>74</v>
      </c>
      <c r="C41" s="9" t="s">
        <v>92</v>
      </c>
      <c r="D41" s="9"/>
      <c r="E41" s="9" t="s">
        <v>92</v>
      </c>
      <c r="F41" s="10"/>
      <c r="G41" s="10" t="s">
        <v>92</v>
      </c>
      <c r="H41" s="10"/>
      <c r="I41" s="10" t="s">
        <v>92</v>
      </c>
      <c r="J41" s="10"/>
      <c r="K41" s="10" t="s">
        <v>92</v>
      </c>
      <c r="L41" s="10" t="s">
        <v>91</v>
      </c>
      <c r="M41" s="10" t="s">
        <v>91</v>
      </c>
      <c r="N41" s="10"/>
      <c r="O41" s="10" t="s">
        <v>92</v>
      </c>
      <c r="P41" s="10"/>
      <c r="Q41" s="10" t="s">
        <v>91</v>
      </c>
      <c r="R41" s="10"/>
      <c r="S41" s="11"/>
      <c r="T41" s="16">
        <f>SUM(C41+E41+G41+I41+K41+M41+O41+Q41)</f>
        <v>6</v>
      </c>
      <c r="U41" s="6">
        <v>5.9</v>
      </c>
      <c r="V41" s="6">
        <f>(T41*2)+(U41*14/10)</f>
        <v>20.260000000000002</v>
      </c>
      <c r="W41" s="18" t="str">
        <f t="shared" si="2"/>
        <v>ODBRANIO</v>
      </c>
    </row>
    <row r="42" spans="1:23" s="4" customFormat="1">
      <c r="A42" s="8" t="s">
        <v>75</v>
      </c>
      <c r="B42" s="8" t="s">
        <v>76</v>
      </c>
      <c r="C42" s="10" t="s">
        <v>91</v>
      </c>
      <c r="D42" s="10"/>
      <c r="E42" s="10" t="s">
        <v>91</v>
      </c>
      <c r="F42" s="10"/>
      <c r="G42" s="10" t="s">
        <v>91</v>
      </c>
      <c r="H42" s="10"/>
      <c r="I42" s="10" t="s">
        <v>91</v>
      </c>
      <c r="J42" s="10"/>
      <c r="K42" s="10" t="s">
        <v>91</v>
      </c>
      <c r="L42" s="10" t="s">
        <v>91</v>
      </c>
      <c r="M42" s="10" t="s">
        <v>91</v>
      </c>
      <c r="N42" s="10"/>
      <c r="O42" s="10" t="s">
        <v>91</v>
      </c>
      <c r="P42" s="10"/>
      <c r="Q42" s="10" t="s">
        <v>91</v>
      </c>
      <c r="R42" s="10"/>
      <c r="S42" s="11"/>
      <c r="T42" s="16">
        <f t="shared" ref="T42:T49" si="7">SUM(C42+E42+G42+I42+K42+M42+O42+Q42)</f>
        <v>0</v>
      </c>
      <c r="U42" s="6">
        <v>0</v>
      </c>
      <c r="V42" s="6">
        <f t="shared" ref="V42:V49" si="8">(T42*2)+(U42*14/10)</f>
        <v>0</v>
      </c>
      <c r="W42" s="18" t="str">
        <f t="shared" si="2"/>
        <v>NIJE ODBRANIO</v>
      </c>
    </row>
    <row r="43" spans="1:23" s="4" customFormat="1">
      <c r="A43" s="8" t="s">
        <v>77</v>
      </c>
      <c r="B43" s="8" t="s">
        <v>78</v>
      </c>
      <c r="C43" s="10" t="s">
        <v>91</v>
      </c>
      <c r="D43" s="10"/>
      <c r="E43" s="10" t="s">
        <v>91</v>
      </c>
      <c r="F43" s="10"/>
      <c r="G43" s="10" t="s">
        <v>91</v>
      </c>
      <c r="H43" s="10"/>
      <c r="I43" s="10" t="s">
        <v>92</v>
      </c>
      <c r="J43" s="10"/>
      <c r="K43" s="10" t="s">
        <v>92</v>
      </c>
      <c r="L43" s="10" t="s">
        <v>91</v>
      </c>
      <c r="M43" s="10" t="s">
        <v>91</v>
      </c>
      <c r="N43" s="10"/>
      <c r="O43" s="10" t="s">
        <v>91</v>
      </c>
      <c r="P43" s="10"/>
      <c r="Q43" s="10" t="s">
        <v>91</v>
      </c>
      <c r="R43" s="10"/>
      <c r="S43" s="11"/>
      <c r="T43" s="16">
        <f t="shared" si="7"/>
        <v>2</v>
      </c>
      <c r="U43" s="6">
        <v>0</v>
      </c>
      <c r="V43" s="6">
        <f t="shared" si="8"/>
        <v>4</v>
      </c>
      <c r="W43" s="18" t="str">
        <f t="shared" si="2"/>
        <v>NIJE ODBRANIO</v>
      </c>
    </row>
    <row r="44" spans="1:23" s="4" customFormat="1">
      <c r="A44" s="8" t="s">
        <v>79</v>
      </c>
      <c r="B44" s="8" t="s">
        <v>80</v>
      </c>
      <c r="C44" s="10" t="s">
        <v>92</v>
      </c>
      <c r="D44" s="10"/>
      <c r="E44" s="10" t="s">
        <v>92</v>
      </c>
      <c r="F44" s="10"/>
      <c r="G44" s="10" t="s">
        <v>92</v>
      </c>
      <c r="H44" s="10"/>
      <c r="I44" s="10" t="s">
        <v>91</v>
      </c>
      <c r="J44" s="10"/>
      <c r="K44" s="10" t="s">
        <v>92</v>
      </c>
      <c r="L44" s="10" t="s">
        <v>91</v>
      </c>
      <c r="M44" s="10" t="s">
        <v>91</v>
      </c>
      <c r="N44" s="10"/>
      <c r="O44" s="10" t="s">
        <v>92</v>
      </c>
      <c r="P44" s="10"/>
      <c r="Q44" s="10" t="s">
        <v>91</v>
      </c>
      <c r="R44" s="10"/>
      <c r="S44" s="11"/>
      <c r="T44" s="16">
        <f t="shared" si="7"/>
        <v>5</v>
      </c>
      <c r="U44" s="6">
        <v>7</v>
      </c>
      <c r="V44" s="6">
        <f t="shared" si="8"/>
        <v>19.8</v>
      </c>
      <c r="W44" s="18" t="str">
        <f t="shared" si="2"/>
        <v>NIJE ODBRANIO</v>
      </c>
    </row>
    <row r="45" spans="1:23" s="4" customFormat="1">
      <c r="A45" s="8" t="s">
        <v>81</v>
      </c>
      <c r="B45" s="8" t="s">
        <v>82</v>
      </c>
      <c r="C45" s="10" t="s">
        <v>92</v>
      </c>
      <c r="D45" s="10"/>
      <c r="E45" s="10" t="s">
        <v>92</v>
      </c>
      <c r="F45" s="10"/>
      <c r="G45" s="10" t="s">
        <v>92</v>
      </c>
      <c r="H45" s="10"/>
      <c r="I45" s="10" t="s">
        <v>92</v>
      </c>
      <c r="J45" s="10"/>
      <c r="K45" s="10" t="s">
        <v>92</v>
      </c>
      <c r="L45" s="10" t="s">
        <v>91</v>
      </c>
      <c r="M45" s="10" t="s">
        <v>92</v>
      </c>
      <c r="N45" s="10"/>
      <c r="O45" s="10" t="s">
        <v>92</v>
      </c>
      <c r="P45" s="10"/>
      <c r="Q45" s="10" t="s">
        <v>92</v>
      </c>
      <c r="R45" s="10"/>
      <c r="S45" s="11" t="s">
        <v>92</v>
      </c>
      <c r="T45" s="16">
        <f t="shared" si="7"/>
        <v>8</v>
      </c>
      <c r="U45" s="6">
        <v>6.4</v>
      </c>
      <c r="V45" s="6">
        <f>(T45*2)+(U45*14/10)+1</f>
        <v>25.96</v>
      </c>
      <c r="W45" s="18" t="str">
        <f t="shared" si="2"/>
        <v>ODBRANIO</v>
      </c>
    </row>
    <row r="46" spans="1:23" s="4" customFormat="1">
      <c r="A46" s="8" t="s">
        <v>83</v>
      </c>
      <c r="B46" s="8" t="s">
        <v>84</v>
      </c>
      <c r="C46" s="10" t="s">
        <v>92</v>
      </c>
      <c r="D46" s="10"/>
      <c r="E46" s="10" t="s">
        <v>92</v>
      </c>
      <c r="F46" s="10"/>
      <c r="G46" s="10" t="s">
        <v>92</v>
      </c>
      <c r="H46" s="10"/>
      <c r="I46" s="10" t="s">
        <v>92</v>
      </c>
      <c r="J46" s="10"/>
      <c r="K46" s="10" t="s">
        <v>92</v>
      </c>
      <c r="L46" s="10" t="s">
        <v>91</v>
      </c>
      <c r="M46" s="10" t="s">
        <v>91</v>
      </c>
      <c r="N46" s="10"/>
      <c r="O46" s="10" t="s">
        <v>91</v>
      </c>
      <c r="P46" s="10"/>
      <c r="Q46" s="10" t="s">
        <v>91</v>
      </c>
      <c r="R46" s="10"/>
      <c r="S46" s="11"/>
      <c r="T46" s="16">
        <f t="shared" si="7"/>
        <v>5</v>
      </c>
      <c r="U46" s="6">
        <v>0</v>
      </c>
      <c r="V46" s="6">
        <f t="shared" si="8"/>
        <v>10</v>
      </c>
      <c r="W46" s="18" t="str">
        <f t="shared" si="2"/>
        <v>NIJE ODBRANIO</v>
      </c>
    </row>
    <row r="47" spans="1:23" s="4" customFormat="1">
      <c r="A47" s="8" t="s">
        <v>85</v>
      </c>
      <c r="B47" s="8" t="s">
        <v>86</v>
      </c>
      <c r="C47" s="10" t="s">
        <v>91</v>
      </c>
      <c r="D47" s="10"/>
      <c r="E47" s="10" t="s">
        <v>91</v>
      </c>
      <c r="F47" s="10"/>
      <c r="G47" s="10" t="s">
        <v>92</v>
      </c>
      <c r="H47" s="10"/>
      <c r="I47" s="10" t="s">
        <v>92</v>
      </c>
      <c r="J47" s="10"/>
      <c r="K47" s="10" t="s">
        <v>92</v>
      </c>
      <c r="L47" s="10" t="s">
        <v>91</v>
      </c>
      <c r="M47" s="10" t="s">
        <v>92</v>
      </c>
      <c r="N47" s="10"/>
      <c r="O47" s="10" t="s">
        <v>91</v>
      </c>
      <c r="P47" s="10"/>
      <c r="Q47" s="10" t="s">
        <v>91</v>
      </c>
      <c r="R47" s="10"/>
      <c r="S47" s="11"/>
      <c r="T47" s="16">
        <f t="shared" si="7"/>
        <v>4</v>
      </c>
      <c r="U47" s="6">
        <v>0</v>
      </c>
      <c r="V47" s="6">
        <f t="shared" si="8"/>
        <v>8</v>
      </c>
      <c r="W47" s="18" t="str">
        <f t="shared" si="2"/>
        <v>NIJE ODBRANIO</v>
      </c>
    </row>
    <row r="48" spans="1:23" s="4" customFormat="1">
      <c r="A48" s="8" t="s">
        <v>87</v>
      </c>
      <c r="B48" s="8" t="s">
        <v>88</v>
      </c>
      <c r="C48" s="10" t="s">
        <v>91</v>
      </c>
      <c r="D48" s="10"/>
      <c r="E48" s="10" t="s">
        <v>92</v>
      </c>
      <c r="F48" s="10"/>
      <c r="G48" s="10" t="s">
        <v>92</v>
      </c>
      <c r="H48" s="10"/>
      <c r="I48" s="10" t="s">
        <v>92</v>
      </c>
      <c r="J48" s="10"/>
      <c r="K48" s="10" t="s">
        <v>92</v>
      </c>
      <c r="L48" s="10" t="s">
        <v>91</v>
      </c>
      <c r="M48" s="10" t="s">
        <v>91</v>
      </c>
      <c r="N48" s="10"/>
      <c r="O48" s="10" t="s">
        <v>92</v>
      </c>
      <c r="P48" s="10"/>
      <c r="Q48" s="10" t="s">
        <v>91</v>
      </c>
      <c r="R48" s="10"/>
      <c r="S48" s="11"/>
      <c r="T48" s="16">
        <f t="shared" si="7"/>
        <v>5</v>
      </c>
      <c r="U48" s="6">
        <v>0</v>
      </c>
      <c r="V48" s="6">
        <f t="shared" si="8"/>
        <v>10</v>
      </c>
      <c r="W48" s="18" t="str">
        <f t="shared" si="2"/>
        <v>NIJE ODBRANIO</v>
      </c>
    </row>
    <row r="49" spans="1:23" s="4" customFormat="1" ht="13" thickBot="1">
      <c r="A49" s="8" t="s">
        <v>116</v>
      </c>
      <c r="B49" s="8" t="s">
        <v>117</v>
      </c>
      <c r="C49" s="10" t="s">
        <v>92</v>
      </c>
      <c r="D49" s="10"/>
      <c r="E49" s="10" t="s">
        <v>91</v>
      </c>
      <c r="F49" s="10"/>
      <c r="G49" s="10" t="s">
        <v>91</v>
      </c>
      <c r="H49" s="10"/>
      <c r="I49" s="10" t="s">
        <v>91</v>
      </c>
      <c r="J49" s="10"/>
      <c r="K49" s="10" t="s">
        <v>91</v>
      </c>
      <c r="L49" s="10" t="s">
        <v>91</v>
      </c>
      <c r="M49" s="10" t="s">
        <v>91</v>
      </c>
      <c r="N49" s="10"/>
      <c r="O49" s="10" t="s">
        <v>91</v>
      </c>
      <c r="P49" s="10"/>
      <c r="Q49" s="10" t="s">
        <v>91</v>
      </c>
      <c r="R49" s="10"/>
      <c r="S49" s="11"/>
      <c r="T49" s="16">
        <f t="shared" si="7"/>
        <v>1</v>
      </c>
      <c r="U49" s="6">
        <v>0</v>
      </c>
      <c r="V49" s="6">
        <f t="shared" si="8"/>
        <v>2</v>
      </c>
      <c r="W49" s="18" t="str">
        <f t="shared" si="2"/>
        <v>NIJE ODBRANIO</v>
      </c>
    </row>
    <row r="50" spans="1:23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19" t="s">
        <v>6</v>
      </c>
      <c r="U50" s="19" t="s">
        <v>89</v>
      </c>
      <c r="V50" s="19" t="s">
        <v>90</v>
      </c>
      <c r="W50" s="18"/>
    </row>
    <row r="51" spans="1:23" ht="13" thickBot="1">
      <c r="A51" s="25" t="s">
        <v>95</v>
      </c>
      <c r="B51" s="25"/>
      <c r="C51" s="23" t="s">
        <v>0</v>
      </c>
      <c r="D51" s="24"/>
      <c r="E51" s="21" t="s">
        <v>1</v>
      </c>
      <c r="F51" s="22"/>
      <c r="G51" s="21" t="s">
        <v>2</v>
      </c>
      <c r="H51" s="22"/>
      <c r="I51" s="21" t="s">
        <v>3</v>
      </c>
      <c r="J51" s="22"/>
      <c r="K51" s="21" t="s">
        <v>4</v>
      </c>
      <c r="L51" s="22"/>
      <c r="M51" s="21" t="s">
        <v>5</v>
      </c>
      <c r="N51" s="22"/>
      <c r="O51" s="21" t="s">
        <v>7</v>
      </c>
      <c r="P51" s="22"/>
      <c r="Q51" s="21" t="s">
        <v>8</v>
      </c>
      <c r="R51" s="22"/>
      <c r="S51" s="15"/>
      <c r="T51" s="26"/>
      <c r="U51" s="20"/>
      <c r="V51" s="20"/>
      <c r="W51" s="18"/>
    </row>
    <row r="52" spans="1:23">
      <c r="A52" s="7" t="s">
        <v>96</v>
      </c>
      <c r="B52" s="7" t="s">
        <v>97</v>
      </c>
      <c r="C52" s="9" t="s">
        <v>92</v>
      </c>
      <c r="D52" s="9"/>
      <c r="E52" s="9" t="s">
        <v>92</v>
      </c>
      <c r="F52" s="10"/>
      <c r="G52" s="10" t="s">
        <v>92</v>
      </c>
      <c r="H52" s="10"/>
      <c r="I52" s="10" t="s">
        <v>92</v>
      </c>
      <c r="J52" s="10"/>
      <c r="K52" s="10" t="s">
        <v>91</v>
      </c>
      <c r="L52" s="10" t="s">
        <v>91</v>
      </c>
      <c r="M52" s="10" t="s">
        <v>92</v>
      </c>
      <c r="N52" s="10"/>
      <c r="O52" s="10" t="s">
        <v>91</v>
      </c>
      <c r="P52" s="10"/>
      <c r="Q52" s="10" t="s">
        <v>92</v>
      </c>
      <c r="R52" s="10"/>
      <c r="S52" s="11"/>
      <c r="T52" s="16">
        <f>SUM(C52+E52+G52+I52+K52+M52+O52+Q52)</f>
        <v>6</v>
      </c>
      <c r="U52" s="6">
        <v>0</v>
      </c>
      <c r="V52" s="6">
        <f>(T52*2)+(U52*14/10)</f>
        <v>12</v>
      </c>
      <c r="W52" s="18" t="str">
        <f t="shared" si="2"/>
        <v>NIJE ODBRANIO</v>
      </c>
    </row>
    <row r="53" spans="1:23">
      <c r="A53" s="8" t="s">
        <v>98</v>
      </c>
      <c r="B53" s="8" t="s">
        <v>99</v>
      </c>
      <c r="C53" s="10" t="s">
        <v>92</v>
      </c>
      <c r="D53" s="10"/>
      <c r="E53" s="10" t="s">
        <v>92</v>
      </c>
      <c r="F53" s="10"/>
      <c r="G53" s="10" t="s">
        <v>92</v>
      </c>
      <c r="H53" s="10"/>
      <c r="I53" s="10" t="s">
        <v>91</v>
      </c>
      <c r="J53" s="10"/>
      <c r="K53" s="10" t="s">
        <v>91</v>
      </c>
      <c r="L53" s="10" t="s">
        <v>91</v>
      </c>
      <c r="M53" s="10" t="s">
        <v>91</v>
      </c>
      <c r="N53" s="10"/>
      <c r="O53" s="10" t="s">
        <v>91</v>
      </c>
      <c r="P53" s="10"/>
      <c r="Q53" s="10" t="s">
        <v>91</v>
      </c>
      <c r="R53" s="10"/>
      <c r="S53" s="11"/>
      <c r="T53" s="16">
        <f t="shared" ref="T53:T68" si="9">SUM(C53+E53+G53+I53+K53+M53+O53+Q53)</f>
        <v>3</v>
      </c>
      <c r="U53" s="6">
        <v>0</v>
      </c>
      <c r="V53" s="6">
        <f t="shared" ref="V53:V63" si="10">(T53*2)+(U53*14/10)</f>
        <v>6</v>
      </c>
      <c r="W53" s="18" t="str">
        <f t="shared" si="2"/>
        <v>NIJE ODBRANIO</v>
      </c>
    </row>
    <row r="54" spans="1:23">
      <c r="A54" s="8" t="s">
        <v>100</v>
      </c>
      <c r="B54" s="8" t="s">
        <v>101</v>
      </c>
      <c r="C54" s="10" t="s">
        <v>92</v>
      </c>
      <c r="D54" s="10"/>
      <c r="E54" s="10" t="s">
        <v>91</v>
      </c>
      <c r="F54" s="10"/>
      <c r="G54" s="10" t="s">
        <v>92</v>
      </c>
      <c r="H54" s="10"/>
      <c r="I54" s="10" t="s">
        <v>91</v>
      </c>
      <c r="J54" s="10"/>
      <c r="K54" s="10" t="s">
        <v>91</v>
      </c>
      <c r="L54" s="10" t="s">
        <v>91</v>
      </c>
      <c r="M54" s="10" t="s">
        <v>91</v>
      </c>
      <c r="N54" s="10"/>
      <c r="O54" s="10" t="s">
        <v>91</v>
      </c>
      <c r="P54" s="10"/>
      <c r="Q54" s="10" t="s">
        <v>91</v>
      </c>
      <c r="R54" s="10"/>
      <c r="S54" s="11"/>
      <c r="T54" s="16">
        <f t="shared" si="9"/>
        <v>2</v>
      </c>
      <c r="U54" s="6">
        <v>0</v>
      </c>
      <c r="V54" s="6">
        <f t="shared" si="10"/>
        <v>4</v>
      </c>
      <c r="W54" s="18" t="str">
        <f t="shared" si="2"/>
        <v>NIJE ODBRANIO</v>
      </c>
    </row>
    <row r="55" spans="1:23">
      <c r="A55" s="8" t="s">
        <v>102</v>
      </c>
      <c r="B55" s="8" t="s">
        <v>103</v>
      </c>
      <c r="C55" s="10" t="s">
        <v>92</v>
      </c>
      <c r="D55" s="10"/>
      <c r="E55" s="10" t="s">
        <v>92</v>
      </c>
      <c r="F55" s="10"/>
      <c r="G55" s="10" t="s">
        <v>92</v>
      </c>
      <c r="H55" s="10"/>
      <c r="I55" s="10" t="s">
        <v>91</v>
      </c>
      <c r="J55" s="10"/>
      <c r="K55" s="10" t="s">
        <v>91</v>
      </c>
      <c r="L55" s="10" t="s">
        <v>91</v>
      </c>
      <c r="M55" s="10" t="s">
        <v>91</v>
      </c>
      <c r="N55" s="10"/>
      <c r="O55" s="10" t="s">
        <v>91</v>
      </c>
      <c r="P55" s="10"/>
      <c r="Q55" s="10" t="s">
        <v>91</v>
      </c>
      <c r="R55" s="10"/>
      <c r="S55" s="11"/>
      <c r="T55" s="16">
        <f t="shared" si="9"/>
        <v>3</v>
      </c>
      <c r="U55" s="6">
        <v>0</v>
      </c>
      <c r="V55" s="6">
        <f t="shared" si="10"/>
        <v>6</v>
      </c>
      <c r="W55" s="18" t="str">
        <f t="shared" si="2"/>
        <v>NIJE ODBRANIO</v>
      </c>
    </row>
    <row r="56" spans="1:23">
      <c r="A56" s="8" t="s">
        <v>104</v>
      </c>
      <c r="B56" s="8" t="s">
        <v>105</v>
      </c>
      <c r="C56" s="10" t="s">
        <v>92</v>
      </c>
      <c r="D56" s="10"/>
      <c r="E56" s="10" t="s">
        <v>92</v>
      </c>
      <c r="F56" s="10"/>
      <c r="G56" s="10" t="s">
        <v>92</v>
      </c>
      <c r="H56" s="10"/>
      <c r="I56" s="10" t="s">
        <v>92</v>
      </c>
      <c r="J56" s="10"/>
      <c r="K56" s="10" t="s">
        <v>92</v>
      </c>
      <c r="L56" s="10" t="s">
        <v>91</v>
      </c>
      <c r="M56" s="10" t="s">
        <v>91</v>
      </c>
      <c r="N56" s="10"/>
      <c r="O56" s="10" t="s">
        <v>92</v>
      </c>
      <c r="P56" s="10"/>
      <c r="Q56" s="10" t="s">
        <v>91</v>
      </c>
      <c r="R56" s="10"/>
      <c r="S56" s="11"/>
      <c r="T56" s="16">
        <f t="shared" si="9"/>
        <v>6</v>
      </c>
      <c r="U56" s="6">
        <v>8</v>
      </c>
      <c r="V56" s="6">
        <f t="shared" si="10"/>
        <v>23.2</v>
      </c>
      <c r="W56" s="18" t="str">
        <f t="shared" si="2"/>
        <v>ODBRANIO</v>
      </c>
    </row>
    <row r="57" spans="1:23">
      <c r="A57" s="8" t="s">
        <v>106</v>
      </c>
      <c r="B57" s="8" t="s">
        <v>107</v>
      </c>
      <c r="C57" s="10" t="s">
        <v>91</v>
      </c>
      <c r="D57" s="10"/>
      <c r="E57" s="10" t="s">
        <v>92</v>
      </c>
      <c r="F57" s="10"/>
      <c r="G57" s="10" t="s">
        <v>92</v>
      </c>
      <c r="H57" s="10"/>
      <c r="I57" s="10" t="s">
        <v>91</v>
      </c>
      <c r="J57" s="10"/>
      <c r="K57" s="10" t="s">
        <v>92</v>
      </c>
      <c r="L57" s="10" t="s">
        <v>91</v>
      </c>
      <c r="M57" s="10" t="s">
        <v>91</v>
      </c>
      <c r="N57" s="10"/>
      <c r="O57" s="10" t="s">
        <v>92</v>
      </c>
      <c r="P57" s="10"/>
      <c r="Q57" s="10" t="s">
        <v>92</v>
      </c>
      <c r="R57" s="10"/>
      <c r="S57" s="11"/>
      <c r="T57" s="16">
        <f t="shared" si="9"/>
        <v>5</v>
      </c>
      <c r="U57" s="6">
        <v>0</v>
      </c>
      <c r="V57" s="6">
        <f t="shared" si="10"/>
        <v>10</v>
      </c>
      <c r="W57" s="18" t="str">
        <f t="shared" si="2"/>
        <v>NIJE ODBRANIO</v>
      </c>
    </row>
    <row r="58" spans="1:23">
      <c r="A58" s="8" t="s">
        <v>108</v>
      </c>
      <c r="B58" s="8" t="s">
        <v>109</v>
      </c>
      <c r="C58" s="10" t="s">
        <v>92</v>
      </c>
      <c r="D58" s="10"/>
      <c r="E58" s="10" t="s">
        <v>92</v>
      </c>
      <c r="F58" s="10"/>
      <c r="G58" s="10" t="s">
        <v>91</v>
      </c>
      <c r="H58" s="10"/>
      <c r="I58" s="10" t="s">
        <v>92</v>
      </c>
      <c r="J58" s="10"/>
      <c r="K58" s="10" t="s">
        <v>91</v>
      </c>
      <c r="L58" s="10" t="s">
        <v>91</v>
      </c>
      <c r="M58" s="10" t="s">
        <v>91</v>
      </c>
      <c r="N58" s="10"/>
      <c r="O58" s="10" t="s">
        <v>92</v>
      </c>
      <c r="P58" s="10"/>
      <c r="Q58" s="10" t="s">
        <v>91</v>
      </c>
      <c r="R58" s="10"/>
      <c r="S58" s="11"/>
      <c r="T58" s="16">
        <f t="shared" si="9"/>
        <v>4</v>
      </c>
      <c r="U58" s="6">
        <v>6.5</v>
      </c>
      <c r="V58" s="6">
        <f t="shared" si="10"/>
        <v>17.100000000000001</v>
      </c>
      <c r="W58" s="18" t="str">
        <f t="shared" si="2"/>
        <v>NIJE ODBRANIO</v>
      </c>
    </row>
    <row r="59" spans="1:23">
      <c r="A59" s="8" t="s">
        <v>110</v>
      </c>
      <c r="B59" s="8" t="s">
        <v>111</v>
      </c>
      <c r="C59" s="10" t="s">
        <v>92</v>
      </c>
      <c r="D59" s="10"/>
      <c r="E59" s="10" t="s">
        <v>92</v>
      </c>
      <c r="F59" s="10"/>
      <c r="G59" s="10" t="s">
        <v>92</v>
      </c>
      <c r="H59" s="10"/>
      <c r="I59" s="10" t="s">
        <v>91</v>
      </c>
      <c r="J59" s="10"/>
      <c r="K59" s="10" t="s">
        <v>91</v>
      </c>
      <c r="L59" s="10" t="s">
        <v>91</v>
      </c>
      <c r="M59" s="10" t="s">
        <v>92</v>
      </c>
      <c r="N59" s="10"/>
      <c r="O59" s="10" t="s">
        <v>91</v>
      </c>
      <c r="P59" s="10"/>
      <c r="Q59" s="10" t="s">
        <v>92</v>
      </c>
      <c r="R59" s="10"/>
      <c r="S59" s="11"/>
      <c r="T59" s="16">
        <f t="shared" si="9"/>
        <v>5</v>
      </c>
      <c r="U59" s="6">
        <v>5.5</v>
      </c>
      <c r="V59" s="6">
        <f t="shared" si="10"/>
        <v>17.7</v>
      </c>
      <c r="W59" s="18" t="str">
        <f t="shared" si="2"/>
        <v>NIJE ODBRANIO</v>
      </c>
    </row>
    <row r="60" spans="1:23">
      <c r="A60" s="8" t="s">
        <v>112</v>
      </c>
      <c r="B60" s="8" t="s">
        <v>113</v>
      </c>
      <c r="C60" s="10" t="s">
        <v>92</v>
      </c>
      <c r="D60" s="10"/>
      <c r="E60" s="10" t="s">
        <v>92</v>
      </c>
      <c r="F60" s="10"/>
      <c r="G60" s="10" t="s">
        <v>92</v>
      </c>
      <c r="H60" s="10"/>
      <c r="I60" s="10" t="s">
        <v>91</v>
      </c>
      <c r="J60" s="10"/>
      <c r="K60" s="10" t="s">
        <v>91</v>
      </c>
      <c r="L60" s="10" t="s">
        <v>91</v>
      </c>
      <c r="M60" s="10" t="s">
        <v>92</v>
      </c>
      <c r="N60" s="10"/>
      <c r="O60" s="10" t="s">
        <v>92</v>
      </c>
      <c r="P60" s="10"/>
      <c r="Q60" s="10" t="s">
        <v>92</v>
      </c>
      <c r="R60" s="10"/>
      <c r="S60" s="11"/>
      <c r="T60" s="16">
        <f t="shared" si="9"/>
        <v>6</v>
      </c>
      <c r="U60" s="6">
        <v>9.5</v>
      </c>
      <c r="V60" s="6">
        <f t="shared" si="10"/>
        <v>25.3</v>
      </c>
      <c r="W60" s="18" t="str">
        <f t="shared" si="2"/>
        <v>ODBRANIO</v>
      </c>
    </row>
    <row r="61" spans="1:23">
      <c r="A61" s="8" t="s">
        <v>114</v>
      </c>
      <c r="B61" s="8" t="s">
        <v>115</v>
      </c>
      <c r="C61" s="10" t="s">
        <v>92</v>
      </c>
      <c r="D61" s="10"/>
      <c r="E61" s="10" t="s">
        <v>92</v>
      </c>
      <c r="F61" s="10"/>
      <c r="G61" s="10" t="s">
        <v>92</v>
      </c>
      <c r="H61" s="10"/>
      <c r="I61" s="10" t="s">
        <v>92</v>
      </c>
      <c r="J61" s="10"/>
      <c r="K61" s="10" t="s">
        <v>92</v>
      </c>
      <c r="L61" s="10" t="s">
        <v>91</v>
      </c>
      <c r="M61" s="10" t="s">
        <v>92</v>
      </c>
      <c r="N61" s="10"/>
      <c r="O61" s="10" t="s">
        <v>92</v>
      </c>
      <c r="P61" s="10"/>
      <c r="Q61" s="10" t="s">
        <v>92</v>
      </c>
      <c r="R61" s="10"/>
      <c r="S61" s="11"/>
      <c r="T61" s="16">
        <f t="shared" si="9"/>
        <v>8</v>
      </c>
      <c r="U61" s="6">
        <v>0</v>
      </c>
      <c r="V61" s="6">
        <f t="shared" si="10"/>
        <v>16</v>
      </c>
      <c r="W61" s="18" t="str">
        <f t="shared" si="2"/>
        <v>NIJE ODBRANIO</v>
      </c>
    </row>
    <row r="62" spans="1:23">
      <c r="A62" s="8" t="s">
        <v>118</v>
      </c>
      <c r="B62" s="8" t="s">
        <v>119</v>
      </c>
      <c r="C62" s="10" t="s">
        <v>91</v>
      </c>
      <c r="D62" s="10"/>
      <c r="E62" s="10" t="s">
        <v>92</v>
      </c>
      <c r="F62" s="10"/>
      <c r="G62" s="10" t="s">
        <v>92</v>
      </c>
      <c r="H62" s="10"/>
      <c r="I62" s="10" t="s">
        <v>91</v>
      </c>
      <c r="J62" s="10"/>
      <c r="K62" s="10" t="s">
        <v>92</v>
      </c>
      <c r="L62" s="10" t="s">
        <v>91</v>
      </c>
      <c r="M62" s="10" t="s">
        <v>91</v>
      </c>
      <c r="N62" s="10"/>
      <c r="O62" s="10" t="s">
        <v>91</v>
      </c>
      <c r="P62" s="10"/>
      <c r="Q62" s="10" t="s">
        <v>91</v>
      </c>
      <c r="R62" s="10"/>
      <c r="S62" s="11"/>
      <c r="T62" s="16">
        <f t="shared" si="9"/>
        <v>3</v>
      </c>
      <c r="U62" s="6">
        <v>5</v>
      </c>
      <c r="V62" s="6">
        <f t="shared" si="10"/>
        <v>13</v>
      </c>
      <c r="W62" s="18" t="str">
        <f t="shared" si="2"/>
        <v>NIJE ODBRANIO</v>
      </c>
    </row>
    <row r="63" spans="1:23">
      <c r="A63" s="8" t="s">
        <v>123</v>
      </c>
      <c r="B63" s="8" t="s">
        <v>124</v>
      </c>
      <c r="C63" s="10" t="s">
        <v>91</v>
      </c>
      <c r="D63" s="10"/>
      <c r="E63" s="10" t="s">
        <v>91</v>
      </c>
      <c r="F63" s="10"/>
      <c r="G63" s="10" t="s">
        <v>91</v>
      </c>
      <c r="H63" s="10"/>
      <c r="I63" s="10" t="s">
        <v>92</v>
      </c>
      <c r="J63" s="10"/>
      <c r="K63" s="10" t="s">
        <v>92</v>
      </c>
      <c r="L63" s="10" t="s">
        <v>91</v>
      </c>
      <c r="M63" s="10" t="s">
        <v>92</v>
      </c>
      <c r="N63" s="10"/>
      <c r="O63" s="10" t="s">
        <v>92</v>
      </c>
      <c r="P63" s="10"/>
      <c r="Q63" s="10" t="s">
        <v>92</v>
      </c>
      <c r="R63" s="10"/>
      <c r="S63" s="11"/>
      <c r="T63" s="16">
        <f t="shared" si="9"/>
        <v>5</v>
      </c>
      <c r="U63" s="6">
        <v>10</v>
      </c>
      <c r="V63" s="6">
        <f t="shared" si="10"/>
        <v>24</v>
      </c>
      <c r="W63" s="18" t="str">
        <f t="shared" si="2"/>
        <v>NIJE ODBRANIO</v>
      </c>
    </row>
    <row r="64" spans="1:23">
      <c r="T64" s="17"/>
      <c r="W64" s="18"/>
    </row>
    <row r="65" spans="1:23">
      <c r="T65" s="17"/>
      <c r="W65" s="18"/>
    </row>
    <row r="66" spans="1:23">
      <c r="A66" s="8" t="s">
        <v>125</v>
      </c>
      <c r="B66" s="8" t="s">
        <v>126</v>
      </c>
      <c r="C66" s="12" t="s">
        <v>91</v>
      </c>
      <c r="D66" s="12"/>
      <c r="E66" s="12" t="s">
        <v>91</v>
      </c>
      <c r="F66" s="12"/>
      <c r="G66" s="12" t="s">
        <v>91</v>
      </c>
      <c r="H66" s="12"/>
      <c r="I66" s="12" t="s">
        <v>92</v>
      </c>
      <c r="J66" s="12"/>
      <c r="K66" s="12" t="s">
        <v>92</v>
      </c>
      <c r="L66" s="12" t="s">
        <v>91</v>
      </c>
      <c r="M66" s="12" t="s">
        <v>91</v>
      </c>
      <c r="N66" s="12"/>
      <c r="O66" s="12" t="s">
        <v>91</v>
      </c>
      <c r="P66" s="12"/>
      <c r="Q66" s="12" t="s">
        <v>91</v>
      </c>
      <c r="R66" s="12"/>
      <c r="S66" s="13"/>
      <c r="T66" s="16">
        <f t="shared" si="9"/>
        <v>2</v>
      </c>
      <c r="U66" s="14">
        <v>0</v>
      </c>
      <c r="V66" s="14">
        <f>(T66*2)+(U66*14/10)</f>
        <v>4</v>
      </c>
      <c r="W66" s="18" t="str">
        <f t="shared" si="2"/>
        <v>NIJE ODBRANIO</v>
      </c>
    </row>
    <row r="67" spans="1:23">
      <c r="A67" s="8" t="s">
        <v>127</v>
      </c>
      <c r="B67" s="8" t="s">
        <v>124</v>
      </c>
      <c r="C67" s="10" t="s">
        <v>91</v>
      </c>
      <c r="D67" s="10"/>
      <c r="E67" s="10" t="s">
        <v>91</v>
      </c>
      <c r="F67" s="10"/>
      <c r="G67" s="10" t="s">
        <v>91</v>
      </c>
      <c r="H67" s="10"/>
      <c r="I67" s="10" t="s">
        <v>92</v>
      </c>
      <c r="J67" s="10"/>
      <c r="K67" s="10" t="s">
        <v>92</v>
      </c>
      <c r="L67" s="10" t="s">
        <v>91</v>
      </c>
      <c r="M67" s="10" t="s">
        <v>91</v>
      </c>
      <c r="N67" s="10"/>
      <c r="O67" s="10" t="s">
        <v>91</v>
      </c>
      <c r="P67" s="10"/>
      <c r="Q67" s="10" t="s">
        <v>91</v>
      </c>
      <c r="R67" s="10"/>
      <c r="S67" s="11"/>
      <c r="T67" s="16">
        <f t="shared" si="9"/>
        <v>2</v>
      </c>
      <c r="U67" s="6">
        <v>0</v>
      </c>
      <c r="V67" s="14">
        <f t="shared" ref="V67:V68" si="11">(T67*2)+(U67*14/10)</f>
        <v>4</v>
      </c>
      <c r="W67" s="18" t="str">
        <f t="shared" si="2"/>
        <v>NIJE ODBRANIO</v>
      </c>
    </row>
    <row r="68" spans="1:23">
      <c r="A68" s="8" t="s">
        <v>128</v>
      </c>
      <c r="B68" s="8" t="s">
        <v>129</v>
      </c>
      <c r="C68" s="10" t="s">
        <v>91</v>
      </c>
      <c r="D68" s="10"/>
      <c r="E68" s="10" t="s">
        <v>91</v>
      </c>
      <c r="F68" s="10"/>
      <c r="G68" s="10" t="s">
        <v>91</v>
      </c>
      <c r="H68" s="10"/>
      <c r="I68" s="10" t="s">
        <v>92</v>
      </c>
      <c r="J68" s="10"/>
      <c r="K68" s="10" t="s">
        <v>92</v>
      </c>
      <c r="L68" s="10" t="s">
        <v>91</v>
      </c>
      <c r="M68" s="10" t="s">
        <v>91</v>
      </c>
      <c r="N68" s="10"/>
      <c r="O68" s="10" t="s">
        <v>91</v>
      </c>
      <c r="P68" s="10"/>
      <c r="Q68" s="10" t="s">
        <v>130</v>
      </c>
      <c r="R68" s="10"/>
      <c r="S68" s="11"/>
      <c r="T68" s="16">
        <f t="shared" si="9"/>
        <v>3</v>
      </c>
      <c r="U68" s="6">
        <v>0</v>
      </c>
      <c r="V68" s="14">
        <f t="shared" si="11"/>
        <v>6</v>
      </c>
      <c r="W68" s="18" t="str">
        <f t="shared" si="2"/>
        <v>NIJE ODBRANIO</v>
      </c>
    </row>
  </sheetData>
  <mergeCells count="60">
    <mergeCell ref="A51:B51"/>
    <mergeCell ref="T50:T51"/>
    <mergeCell ref="U50:U51"/>
    <mergeCell ref="V50:V51"/>
    <mergeCell ref="C51:D51"/>
    <mergeCell ref="O51:P51"/>
    <mergeCell ref="Q51:R51"/>
    <mergeCell ref="E51:F51"/>
    <mergeCell ref="G51:H51"/>
    <mergeCell ref="I51:J51"/>
    <mergeCell ref="K51:L51"/>
    <mergeCell ref="M51:N51"/>
    <mergeCell ref="T2:T3"/>
    <mergeCell ref="U2:U3"/>
    <mergeCell ref="M40:N40"/>
    <mergeCell ref="O40:P40"/>
    <mergeCell ref="Q40:R40"/>
    <mergeCell ref="T14:T15"/>
    <mergeCell ref="U14:U15"/>
    <mergeCell ref="T27:T28"/>
    <mergeCell ref="U27:U28"/>
    <mergeCell ref="T39:T40"/>
    <mergeCell ref="U39:U40"/>
    <mergeCell ref="M3:N3"/>
    <mergeCell ref="O3:P3"/>
    <mergeCell ref="Q3:R3"/>
    <mergeCell ref="M15:N15"/>
    <mergeCell ref="M28:N28"/>
    <mergeCell ref="O15:P15"/>
    <mergeCell ref="O28:P28"/>
    <mergeCell ref="Q15:R15"/>
    <mergeCell ref="Q28:R28"/>
    <mergeCell ref="G40:H40"/>
    <mergeCell ref="I15:J15"/>
    <mergeCell ref="I28:J28"/>
    <mergeCell ref="I40:J40"/>
    <mergeCell ref="K15:L15"/>
    <mergeCell ref="K28:L28"/>
    <mergeCell ref="K40:L40"/>
    <mergeCell ref="A3:B3"/>
    <mergeCell ref="A15:B15"/>
    <mergeCell ref="A28:B28"/>
    <mergeCell ref="A40:B40"/>
    <mergeCell ref="C40:D40"/>
    <mergeCell ref="V2:V3"/>
    <mergeCell ref="V14:V15"/>
    <mergeCell ref="V27:V28"/>
    <mergeCell ref="V39:V40"/>
    <mergeCell ref="C3:D3"/>
    <mergeCell ref="E3:F3"/>
    <mergeCell ref="C15:D15"/>
    <mergeCell ref="E15:F15"/>
    <mergeCell ref="C28:D28"/>
    <mergeCell ref="E28:F28"/>
    <mergeCell ref="E40:F40"/>
    <mergeCell ref="G3:H3"/>
    <mergeCell ref="I3:J3"/>
    <mergeCell ref="K3:L3"/>
    <mergeCell ref="G15:H15"/>
    <mergeCell ref="G28:H28"/>
  </mergeCells>
  <phoneticPr fontId="0" type="noConversion"/>
  <pageMargins left="0.75" right="0.75" top="1" bottom="1" header="0.5" footer="0.5"/>
  <pageSetup paperSize="9" orientation="portrait" verticalDpi="0"/>
  <ignoredErrors>
    <ignoredError sqref="C2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ОЗВ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motranet</dc:creator>
  <cp:lastModifiedBy>Stefan Dimitrijević</cp:lastModifiedBy>
  <dcterms:created xsi:type="dcterms:W3CDTF">2011-10-05T14:48:37Z</dcterms:created>
  <dcterms:modified xsi:type="dcterms:W3CDTF">2014-12-30T15:33:30Z</dcterms:modified>
</cp:coreProperties>
</file>